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\Desktop\U6 Enrichment Programme\"/>
    </mc:Choice>
  </mc:AlternateContent>
  <bookViews>
    <workbookView xWindow="480" yWindow="45" windowWidth="27795" windowHeight="11820" activeTab="1"/>
  </bookViews>
  <sheets>
    <sheet name="Living Expenses Budget" sheetId="1" r:id="rId1"/>
    <sheet name="Worked Example" sheetId="2" r:id="rId2"/>
  </sheets>
  <calcPr calcId="162913"/>
</workbook>
</file>

<file path=xl/calcChain.xml><?xml version="1.0" encoding="utf-8"?>
<calcChain xmlns="http://schemas.openxmlformats.org/spreadsheetml/2006/main">
  <c r="J44" i="1" l="1"/>
  <c r="P44" i="1" s="1"/>
  <c r="J43" i="1"/>
  <c r="X43" i="1" s="1"/>
  <c r="J42" i="1"/>
  <c r="W42" i="1" s="1"/>
  <c r="J41" i="1"/>
  <c r="W41" i="1" s="1"/>
  <c r="J40" i="1"/>
  <c r="W40" i="1" s="1"/>
  <c r="J39" i="1"/>
  <c r="W39" i="1" s="1"/>
  <c r="J38" i="1"/>
  <c r="W38" i="1" s="1"/>
  <c r="J37" i="1"/>
  <c r="U37" i="1" s="1"/>
  <c r="J36" i="1"/>
  <c r="M36" i="1" s="1"/>
  <c r="J35" i="1"/>
  <c r="S35" i="1" s="1"/>
  <c r="J34" i="1"/>
  <c r="X34" i="1" s="1"/>
  <c r="J33" i="1"/>
  <c r="N33" i="1" s="1"/>
  <c r="J32" i="1"/>
  <c r="X32" i="1" s="1"/>
  <c r="J31" i="1"/>
  <c r="X31" i="1" s="1"/>
  <c r="J30" i="1"/>
  <c r="V30" i="1" s="1"/>
  <c r="J29" i="1"/>
  <c r="V29" i="1" s="1"/>
  <c r="J28" i="1"/>
  <c r="V28" i="1" s="1"/>
  <c r="J27" i="1"/>
  <c r="V27" i="1" s="1"/>
  <c r="J26" i="1"/>
  <c r="V26" i="1" s="1"/>
  <c r="Q25" i="1"/>
  <c r="J25" i="1"/>
  <c r="R25" i="1" s="1"/>
  <c r="J24" i="1"/>
  <c r="X24" i="1" s="1"/>
  <c r="J23" i="1"/>
  <c r="J22" i="1"/>
  <c r="V22" i="1" s="1"/>
  <c r="J21" i="1"/>
  <c r="T21" i="1" s="1"/>
  <c r="O20" i="1"/>
  <c r="J20" i="1"/>
  <c r="J19" i="1"/>
  <c r="W19" i="1" s="1"/>
  <c r="P18" i="1"/>
  <c r="J18" i="1"/>
  <c r="N18" i="1" s="1"/>
  <c r="J17" i="1"/>
  <c r="P17" i="1" s="1"/>
  <c r="J16" i="1"/>
  <c r="X16" i="1" s="1"/>
  <c r="J15" i="1"/>
  <c r="X15" i="1" s="1"/>
  <c r="J14" i="1"/>
  <c r="R14" i="1" s="1"/>
  <c r="J13" i="1"/>
  <c r="P13" i="1" s="1"/>
  <c r="J12" i="1"/>
  <c r="X12" i="1" s="1"/>
  <c r="J11" i="1"/>
  <c r="X11" i="1" s="1"/>
  <c r="J10" i="1"/>
  <c r="J9" i="1"/>
  <c r="X9" i="1" s="1"/>
  <c r="J8" i="1"/>
  <c r="O8" i="1" s="1"/>
  <c r="J7" i="1"/>
  <c r="U7" i="1" s="1"/>
  <c r="J6" i="1"/>
  <c r="U6" i="1" s="1"/>
  <c r="J5" i="1"/>
  <c r="P5" i="1" s="1"/>
  <c r="J4" i="1"/>
  <c r="X4" i="1" s="1"/>
  <c r="T3" i="1"/>
  <c r="J3" i="1"/>
  <c r="P3" i="1" s="1"/>
  <c r="O9" i="1" l="1"/>
  <c r="S9" i="1"/>
  <c r="M9" i="1"/>
  <c r="U9" i="1"/>
  <c r="T18" i="1"/>
  <c r="V24" i="1"/>
  <c r="N9" i="1"/>
  <c r="W9" i="1"/>
  <c r="P12" i="1"/>
  <c r="U25" i="1"/>
  <c r="O28" i="1"/>
  <c r="N3" i="1"/>
  <c r="R9" i="1"/>
  <c r="U17" i="1"/>
  <c r="O21" i="1"/>
  <c r="N24" i="1"/>
  <c r="M25" i="1"/>
  <c r="Q28" i="1"/>
  <c r="K15" i="1"/>
  <c r="O17" i="1"/>
  <c r="R24" i="1"/>
  <c r="O25" i="1"/>
  <c r="W28" i="1"/>
  <c r="S14" i="1"/>
  <c r="S34" i="1"/>
  <c r="V43" i="1"/>
  <c r="O7" i="1"/>
  <c r="M14" i="1"/>
  <c r="U14" i="1"/>
  <c r="Q21" i="1"/>
  <c r="O22" i="1"/>
  <c r="M34" i="1"/>
  <c r="U34" i="1"/>
  <c r="M43" i="1"/>
  <c r="W43" i="1"/>
  <c r="K21" i="1"/>
  <c r="S21" i="1"/>
  <c r="K26" i="1"/>
  <c r="S28" i="1"/>
  <c r="N29" i="1"/>
  <c r="O34" i="1"/>
  <c r="W34" i="1"/>
  <c r="N43" i="1"/>
  <c r="S43" i="1"/>
  <c r="Q43" i="1"/>
  <c r="R43" i="1"/>
  <c r="O14" i="1"/>
  <c r="Q9" i="1"/>
  <c r="V9" i="1"/>
  <c r="X13" i="1"/>
  <c r="Q14" i="1"/>
  <c r="M21" i="1"/>
  <c r="U21" i="1"/>
  <c r="S25" i="1"/>
  <c r="M28" i="1"/>
  <c r="U28" i="1"/>
  <c r="Q34" i="1"/>
  <c r="O43" i="1"/>
  <c r="U43" i="1"/>
  <c r="W44" i="1"/>
  <c r="S10" i="1"/>
  <c r="O10" i="1"/>
  <c r="U10" i="1"/>
  <c r="Q10" i="1"/>
  <c r="M10" i="1"/>
  <c r="U23" i="1"/>
  <c r="Q23" i="1"/>
  <c r="M23" i="1"/>
  <c r="S23" i="1"/>
  <c r="O23" i="1"/>
  <c r="U5" i="1"/>
  <c r="Q5" i="1"/>
  <c r="M5" i="1"/>
  <c r="S5" i="1"/>
  <c r="O5" i="1"/>
  <c r="T5" i="1"/>
  <c r="P10" i="1"/>
  <c r="K22" i="1"/>
  <c r="P23" i="1"/>
  <c r="W29" i="1"/>
  <c r="S29" i="1"/>
  <c r="O29" i="1"/>
  <c r="K29" i="1"/>
  <c r="U29" i="1"/>
  <c r="Q29" i="1"/>
  <c r="M29" i="1"/>
  <c r="R29" i="1"/>
  <c r="U3" i="1"/>
  <c r="Q3" i="1"/>
  <c r="M3" i="1"/>
  <c r="S3" i="1"/>
  <c r="O3" i="1"/>
  <c r="K3" i="1"/>
  <c r="R3" i="1"/>
  <c r="N5" i="1"/>
  <c r="O6" i="1"/>
  <c r="K6" i="1"/>
  <c r="R10" i="1"/>
  <c r="S18" i="1"/>
  <c r="O18" i="1"/>
  <c r="K18" i="1"/>
  <c r="U18" i="1"/>
  <c r="Q18" i="1"/>
  <c r="M18" i="1"/>
  <c r="R18" i="1"/>
  <c r="R23" i="1"/>
  <c r="P24" i="1"/>
  <c r="T29" i="1"/>
  <c r="T10" i="1"/>
  <c r="T23" i="1"/>
  <c r="R5" i="1"/>
  <c r="U8" i="1"/>
  <c r="N10" i="1"/>
  <c r="K11" i="1"/>
  <c r="P11" i="1"/>
  <c r="K19" i="1"/>
  <c r="O19" i="1"/>
  <c r="N23" i="1"/>
  <c r="W24" i="1"/>
  <c r="S24" i="1"/>
  <c r="O24" i="1"/>
  <c r="U24" i="1"/>
  <c r="Q24" i="1"/>
  <c r="M24" i="1"/>
  <c r="T24" i="1"/>
  <c r="P29" i="1"/>
  <c r="X29" i="1"/>
  <c r="P35" i="1"/>
  <c r="T35" i="1"/>
  <c r="N37" i="1"/>
  <c r="R37" i="1"/>
  <c r="V37" i="1"/>
  <c r="P14" i="1"/>
  <c r="T14" i="1"/>
  <c r="X17" i="1"/>
  <c r="N21" i="1"/>
  <c r="R21" i="1"/>
  <c r="P25" i="1"/>
  <c r="T25" i="1"/>
  <c r="P28" i="1"/>
  <c r="T28" i="1"/>
  <c r="X28" i="1"/>
  <c r="N34" i="1"/>
  <c r="R34" i="1"/>
  <c r="V34" i="1"/>
  <c r="M35" i="1"/>
  <c r="Q35" i="1"/>
  <c r="U35" i="1"/>
  <c r="K37" i="1"/>
  <c r="O37" i="1"/>
  <c r="S37" i="1"/>
  <c r="W37" i="1"/>
  <c r="P43" i="1"/>
  <c r="T43" i="1"/>
  <c r="K34" i="1"/>
  <c r="N35" i="1"/>
  <c r="R35" i="1"/>
  <c r="P37" i="1"/>
  <c r="T37" i="1"/>
  <c r="X37" i="1"/>
  <c r="P9" i="1"/>
  <c r="T9" i="1"/>
  <c r="N14" i="1"/>
  <c r="P21" i="1"/>
  <c r="N25" i="1"/>
  <c r="N28" i="1"/>
  <c r="R28" i="1"/>
  <c r="P34" i="1"/>
  <c r="T34" i="1"/>
  <c r="O35" i="1"/>
  <c r="M37" i="1"/>
  <c r="Q37" i="1"/>
  <c r="X46" i="1" l="1"/>
  <c r="V46" i="1"/>
  <c r="V47" i="1" s="1"/>
  <c r="V48" i="1" s="1"/>
  <c r="P46" i="1"/>
  <c r="P47" i="1" s="1"/>
  <c r="P48" i="1" s="1"/>
  <c r="N46" i="1"/>
  <c r="N47" i="1" s="1"/>
  <c r="N48" i="1" s="1"/>
  <c r="W46" i="1"/>
  <c r="U46" i="1"/>
  <c r="U47" i="1" s="1"/>
  <c r="U48" i="1" s="1"/>
  <c r="T46" i="1"/>
  <c r="T47" i="1" s="1"/>
  <c r="W47" i="1"/>
  <c r="W48" i="1" s="1"/>
  <c r="X47" i="1"/>
  <c r="X48" i="1" s="1"/>
  <c r="R46" i="1"/>
  <c r="M46" i="1"/>
  <c r="K46" i="1"/>
  <c r="L37" i="1" s="1"/>
  <c r="Q46" i="1"/>
  <c r="O46" i="1"/>
  <c r="S46" i="1"/>
  <c r="J13" i="2"/>
  <c r="P13" i="2" s="1"/>
  <c r="J14" i="2"/>
  <c r="R14" i="2" s="1"/>
  <c r="J12" i="2"/>
  <c r="X12" i="2" s="1"/>
  <c r="J11" i="2"/>
  <c r="X11" i="2" s="1"/>
  <c r="L11" i="1" l="1"/>
  <c r="T48" i="1"/>
  <c r="R47" i="1"/>
  <c r="R48" i="1" s="1"/>
  <c r="S47" i="1"/>
  <c r="S48" i="1" s="1"/>
  <c r="K47" i="1"/>
  <c r="K48" i="1"/>
  <c r="W49" i="1" s="1"/>
  <c r="L21" i="1"/>
  <c r="L15" i="1"/>
  <c r="L26" i="1"/>
  <c r="X49" i="1"/>
  <c r="L6" i="1"/>
  <c r="L18" i="1"/>
  <c r="Q47" i="1"/>
  <c r="Q48" i="1" s="1"/>
  <c r="L22" i="1"/>
  <c r="L19" i="1"/>
  <c r="L29" i="1"/>
  <c r="O47" i="1"/>
  <c r="O48" i="1" s="1"/>
  <c r="L3" i="1"/>
  <c r="M47" i="1"/>
  <c r="M48" i="1" s="1"/>
  <c r="L34" i="1"/>
  <c r="P12" i="2"/>
  <c r="P11" i="2"/>
  <c r="X13" i="2"/>
  <c r="O14" i="2"/>
  <c r="P14" i="2"/>
  <c r="T14" i="2"/>
  <c r="M14" i="2"/>
  <c r="Q14" i="2"/>
  <c r="U14" i="2"/>
  <c r="S14" i="2"/>
  <c r="N14" i="2"/>
  <c r="K11" i="2"/>
  <c r="J44" i="2"/>
  <c r="J43" i="2"/>
  <c r="W43" i="2" s="1"/>
  <c r="J42" i="2"/>
  <c r="J41" i="2"/>
  <c r="W41" i="2" s="1"/>
  <c r="J40" i="2"/>
  <c r="W40" i="2" s="1"/>
  <c r="J39" i="2"/>
  <c r="J38" i="2"/>
  <c r="J37" i="2"/>
  <c r="W37" i="2" s="1"/>
  <c r="J33" i="2"/>
  <c r="J32" i="2"/>
  <c r="J31" i="2"/>
  <c r="X31" i="2" s="1"/>
  <c r="J30" i="2"/>
  <c r="V30" i="2" s="1"/>
  <c r="J29" i="2"/>
  <c r="X29" i="2" s="1"/>
  <c r="J36" i="2"/>
  <c r="M36" i="2" s="1"/>
  <c r="J35" i="2"/>
  <c r="S35" i="2" s="1"/>
  <c r="J34" i="2"/>
  <c r="X34" i="2" s="1"/>
  <c r="J20" i="2"/>
  <c r="O20" i="2" s="1"/>
  <c r="J19" i="2"/>
  <c r="J28" i="2"/>
  <c r="O28" i="2" s="1"/>
  <c r="J27" i="2"/>
  <c r="J26" i="2"/>
  <c r="V26" i="2" s="1"/>
  <c r="J18" i="2"/>
  <c r="S18" i="2" s="1"/>
  <c r="J21" i="2"/>
  <c r="K21" i="2" s="1"/>
  <c r="J17" i="2"/>
  <c r="U17" i="2" s="1"/>
  <c r="J16" i="2"/>
  <c r="J15" i="2"/>
  <c r="J25" i="2"/>
  <c r="J24" i="2"/>
  <c r="W24" i="2" s="1"/>
  <c r="J23" i="2"/>
  <c r="J22" i="2"/>
  <c r="J10" i="2"/>
  <c r="O10" i="2" s="1"/>
  <c r="J9" i="2"/>
  <c r="V9" i="2" s="1"/>
  <c r="J8" i="2"/>
  <c r="U8" i="2" s="1"/>
  <c r="J7" i="2"/>
  <c r="U7" i="2" s="1"/>
  <c r="J6" i="2"/>
  <c r="U6" i="2" s="1"/>
  <c r="J5" i="2"/>
  <c r="P5" i="2" s="1"/>
  <c r="J4" i="2"/>
  <c r="J3" i="2"/>
  <c r="R3" i="2" s="1"/>
  <c r="W44" i="2" l="1"/>
  <c r="P44" i="2"/>
  <c r="M49" i="1"/>
  <c r="O49" i="1"/>
  <c r="S49" i="1"/>
  <c r="R49" i="1"/>
  <c r="Q49" i="1"/>
  <c r="V49" i="1"/>
  <c r="L46" i="1"/>
  <c r="U49" i="1"/>
  <c r="P49" i="1"/>
  <c r="N49" i="1"/>
  <c r="T49" i="1"/>
  <c r="M3" i="2"/>
  <c r="Q3" i="2"/>
  <c r="U3" i="2"/>
  <c r="K19" i="2"/>
  <c r="T35" i="2"/>
  <c r="T37" i="2"/>
  <c r="N3" i="2"/>
  <c r="V34" i="2"/>
  <c r="R34" i="2"/>
  <c r="P35" i="2"/>
  <c r="R9" i="2"/>
  <c r="M9" i="2"/>
  <c r="T9" i="2"/>
  <c r="K15" i="2"/>
  <c r="U37" i="2"/>
  <c r="O43" i="2"/>
  <c r="K3" i="2"/>
  <c r="O7" i="2"/>
  <c r="N9" i="2"/>
  <c r="U9" i="2"/>
  <c r="W28" i="2"/>
  <c r="U35" i="2"/>
  <c r="N37" i="2"/>
  <c r="K37" i="2"/>
  <c r="S43" i="2"/>
  <c r="S28" i="2"/>
  <c r="P9" i="2"/>
  <c r="P17" i="2"/>
  <c r="N35" i="2"/>
  <c r="P37" i="2"/>
  <c r="Q24" i="2"/>
  <c r="V24" i="2"/>
  <c r="Q18" i="2"/>
  <c r="K22" i="2"/>
  <c r="K26" i="2"/>
  <c r="K29" i="2"/>
  <c r="R10" i="2"/>
  <c r="M24" i="2"/>
  <c r="R24" i="2"/>
  <c r="X24" i="2"/>
  <c r="X16" i="2"/>
  <c r="M18" i="2"/>
  <c r="R18" i="2"/>
  <c r="N29" i="2"/>
  <c r="O6" i="2"/>
  <c r="O8" i="2"/>
  <c r="Q9" i="2"/>
  <c r="X9" i="2"/>
  <c r="P24" i="2"/>
  <c r="U24" i="2"/>
  <c r="O17" i="2"/>
  <c r="S21" i="2"/>
  <c r="P18" i="2"/>
  <c r="U18" i="2"/>
  <c r="W19" i="2"/>
  <c r="N34" i="2"/>
  <c r="M35" i="2"/>
  <c r="R35" i="2"/>
  <c r="V29" i="2"/>
  <c r="M37" i="2"/>
  <c r="R37" i="2"/>
  <c r="X37" i="2"/>
  <c r="K6" i="2"/>
  <c r="K18" i="2"/>
  <c r="K34" i="2"/>
  <c r="N24" i="2"/>
  <c r="T24" i="2"/>
  <c r="O21" i="2"/>
  <c r="N18" i="2"/>
  <c r="T18" i="2"/>
  <c r="O19" i="2"/>
  <c r="Q35" i="2"/>
  <c r="R29" i="2"/>
  <c r="Q37" i="2"/>
  <c r="V37" i="2"/>
  <c r="S5" i="2"/>
  <c r="U23" i="2"/>
  <c r="Q23" i="2"/>
  <c r="M23" i="2"/>
  <c r="R23" i="2"/>
  <c r="N23" i="2"/>
  <c r="W39" i="2"/>
  <c r="T25" i="2"/>
  <c r="P25" i="2"/>
  <c r="O25" i="2"/>
  <c r="U25" i="2"/>
  <c r="Q25" i="2"/>
  <c r="M25" i="2"/>
  <c r="S25" i="2"/>
  <c r="N10" i="2"/>
  <c r="O22" i="2"/>
  <c r="V22" i="2"/>
  <c r="O23" i="2"/>
  <c r="N25" i="2"/>
  <c r="X4" i="2"/>
  <c r="P23" i="2"/>
  <c r="R25" i="2"/>
  <c r="U21" i="2"/>
  <c r="Q21" i="2"/>
  <c r="M21" i="2"/>
  <c r="T21" i="2"/>
  <c r="R21" i="2"/>
  <c r="N21" i="2"/>
  <c r="P21" i="2"/>
  <c r="N33" i="2"/>
  <c r="U43" i="2"/>
  <c r="Q43" i="2"/>
  <c r="M43" i="2"/>
  <c r="V43" i="2"/>
  <c r="R43" i="2"/>
  <c r="N43" i="2"/>
  <c r="X43" i="2"/>
  <c r="T43" i="2"/>
  <c r="P43" i="2"/>
  <c r="U5" i="2"/>
  <c r="Q5" i="2"/>
  <c r="M5" i="2"/>
  <c r="R5" i="2"/>
  <c r="N5" i="2"/>
  <c r="S23" i="2"/>
  <c r="X15" i="2"/>
  <c r="T5" i="2"/>
  <c r="T10" i="2"/>
  <c r="P10" i="2"/>
  <c r="U10" i="2"/>
  <c r="Q10" i="2"/>
  <c r="M10" i="2"/>
  <c r="S10" i="2"/>
  <c r="T23" i="2"/>
  <c r="O5" i="2"/>
  <c r="U28" i="2"/>
  <c r="Q28" i="2"/>
  <c r="M28" i="2"/>
  <c r="T28" i="2"/>
  <c r="V28" i="2"/>
  <c r="R28" i="2"/>
  <c r="N28" i="2"/>
  <c r="X28" i="2"/>
  <c r="P28" i="2"/>
  <c r="S34" i="2"/>
  <c r="P3" i="2"/>
  <c r="T3" i="2"/>
  <c r="O9" i="2"/>
  <c r="S9" i="2"/>
  <c r="W9" i="2"/>
  <c r="O24" i="2"/>
  <c r="S24" i="2"/>
  <c r="X17" i="2"/>
  <c r="O18" i="2"/>
  <c r="V27" i="2"/>
  <c r="M34" i="2"/>
  <c r="Q34" i="2"/>
  <c r="U34" i="2"/>
  <c r="O35" i="2"/>
  <c r="M29" i="2"/>
  <c r="Q29" i="2"/>
  <c r="U29" i="2"/>
  <c r="X32" i="2"/>
  <c r="O37" i="2"/>
  <c r="S37" i="2"/>
  <c r="W38" i="2"/>
  <c r="W42" i="2"/>
  <c r="O34" i="2"/>
  <c r="W34" i="2"/>
  <c r="O29" i="2"/>
  <c r="S29" i="2"/>
  <c r="W29" i="2"/>
  <c r="O3" i="2"/>
  <c r="S3" i="2"/>
  <c r="P34" i="2"/>
  <c r="T34" i="2"/>
  <c r="P29" i="2"/>
  <c r="T29" i="2"/>
  <c r="Q46" i="2" l="1"/>
  <c r="Q47" i="2" s="1"/>
  <c r="Q48" i="2" s="1"/>
  <c r="R46" i="2"/>
  <c r="R47" i="2" s="1"/>
  <c r="R48" i="2" s="1"/>
  <c r="P46" i="2"/>
  <c r="P47" i="2" s="1"/>
  <c r="P48" i="2" s="1"/>
  <c r="K46" i="2"/>
  <c r="L22" i="2" s="1"/>
  <c r="O46" i="2"/>
  <c r="O47" i="2" s="1"/>
  <c r="O48" i="2" s="1"/>
  <c r="M46" i="2"/>
  <c r="M47" i="2" s="1"/>
  <c r="M48" i="2" s="1"/>
  <c r="V46" i="2"/>
  <c r="V47" i="2" s="1"/>
  <c r="V48" i="2" s="1"/>
  <c r="N46" i="2"/>
  <c r="N47" i="2" s="1"/>
  <c r="N48" i="2" s="1"/>
  <c r="U46" i="2"/>
  <c r="U47" i="2" s="1"/>
  <c r="U48" i="2" s="1"/>
  <c r="X46" i="2"/>
  <c r="W46" i="2"/>
  <c r="S46" i="2"/>
  <c r="T46" i="2"/>
  <c r="L18" i="2" l="1"/>
  <c r="L11" i="2"/>
  <c r="K47" i="2"/>
  <c r="K48" i="2" s="1"/>
  <c r="L21" i="2"/>
  <c r="L3" i="2"/>
  <c r="L15" i="2"/>
  <c r="L37" i="2"/>
  <c r="L19" i="2"/>
  <c r="L26" i="2"/>
  <c r="L6" i="2"/>
  <c r="L29" i="2"/>
  <c r="L34" i="2"/>
  <c r="W47" i="2"/>
  <c r="W48" i="2" s="1"/>
  <c r="S47" i="2"/>
  <c r="S48" i="2" s="1"/>
  <c r="X47" i="2"/>
  <c r="X48" i="2" s="1"/>
  <c r="T47" i="2"/>
  <c r="T48" i="2" s="1"/>
  <c r="O49" i="2" l="1"/>
  <c r="U49" i="2"/>
  <c r="Q49" i="2"/>
  <c r="V49" i="2"/>
  <c r="N49" i="2"/>
  <c r="M49" i="2"/>
  <c r="R49" i="2"/>
  <c r="P49" i="2"/>
  <c r="W49" i="2"/>
  <c r="T49" i="2"/>
  <c r="L46" i="2"/>
  <c r="X49" i="2"/>
  <c r="S49" i="2"/>
</calcChain>
</file>

<file path=xl/sharedStrings.xml><?xml version="1.0" encoding="utf-8"?>
<sst xmlns="http://schemas.openxmlformats.org/spreadsheetml/2006/main" count="170" uniqueCount="86">
  <si>
    <t>Annually</t>
  </si>
  <si>
    <t>Travel Insurance</t>
  </si>
  <si>
    <t>Accommodation</t>
  </si>
  <si>
    <t>Rent</t>
  </si>
  <si>
    <t>Car</t>
  </si>
  <si>
    <t>Insurance</t>
  </si>
  <si>
    <t>Medical</t>
  </si>
  <si>
    <t>Dental Treatment</t>
  </si>
  <si>
    <t>Utilities</t>
  </si>
  <si>
    <t>Food</t>
  </si>
  <si>
    <t>Prescriptions</t>
  </si>
  <si>
    <t>Groceries</t>
  </si>
  <si>
    <t>Entertainment</t>
  </si>
  <si>
    <t>Holidays</t>
  </si>
  <si>
    <t>Trips</t>
  </si>
  <si>
    <t>Breakdown Coverage</t>
  </si>
  <si>
    <t>MOT</t>
  </si>
  <si>
    <t>Tax</t>
  </si>
  <si>
    <t>Other</t>
  </si>
  <si>
    <t>Personal</t>
  </si>
  <si>
    <t>Haircuts</t>
  </si>
  <si>
    <t>Transport</t>
  </si>
  <si>
    <t>TV License (if required)</t>
  </si>
  <si>
    <t>Clothes</t>
  </si>
  <si>
    <t>Hobbies</t>
  </si>
  <si>
    <t>Financial</t>
  </si>
  <si>
    <t>Council Tax (if required)</t>
  </si>
  <si>
    <t>Eye Test / Glasses</t>
  </si>
  <si>
    <t>Gym Membership</t>
  </si>
  <si>
    <t>Presents (Birthday, Christmas)</t>
  </si>
  <si>
    <t>Bicycle Maintenance and Repair</t>
  </si>
  <si>
    <t>Income Tax Due (if required)</t>
  </si>
  <si>
    <t>Purchase Loan Repayment</t>
  </si>
  <si>
    <t>Petrol/Diesel</t>
  </si>
  <si>
    <t>Repairs/Replacement of Parts</t>
  </si>
  <si>
    <t>Service Maintenance</t>
  </si>
  <si>
    <t>Annual Expense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</si>
  <si>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</si>
  <si>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</si>
  <si>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</si>
  <si>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</si>
  <si>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</si>
  <si>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</si>
  <si>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</si>
  <si>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</si>
  <si>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</si>
  <si>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</si>
  <si>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Nov</t>
  </si>
  <si>
    <t>Oct</t>
  </si>
  <si>
    <t>Bi-Annually</t>
  </si>
  <si>
    <t>Weekly (52 wks/yr)</t>
  </si>
  <si>
    <t>Weekly (40 wks/yr)</t>
  </si>
  <si>
    <t>Mobile Phone Contract</t>
  </si>
  <si>
    <t>Local Bus Pass</t>
  </si>
  <si>
    <t>16-25 Rail Card / National Express Coachcard</t>
  </si>
  <si>
    <t>NUS Discount Card</t>
  </si>
  <si>
    <t>Total Expenses</t>
  </si>
  <si>
    <t>Sub-Total Expenses</t>
  </si>
  <si>
    <t>Monthly (9 mon/yr)</t>
  </si>
  <si>
    <t>Monthly (12 mon/yr)</t>
  </si>
  <si>
    <t>Percentage of Total Year</t>
  </si>
  <si>
    <t>5% Extra for Unexpected Expenses</t>
  </si>
  <si>
    <t>Termly (4x/year)</t>
  </si>
  <si>
    <t>Credit Card Debt Repayment (if relevant)</t>
  </si>
  <si>
    <t>Water/Sewer (if not included in rent)</t>
  </si>
  <si>
    <t>Gas/Oil (if not included in rent)</t>
  </si>
  <si>
    <t>Electricity (if not included in rent)</t>
  </si>
  <si>
    <t>Contents Insurance (if not included in rent)</t>
  </si>
  <si>
    <t>Expense Category</t>
  </si>
  <si>
    <t>Expense Item</t>
  </si>
  <si>
    <t>Category Total</t>
  </si>
  <si>
    <t>Category Percentage</t>
  </si>
  <si>
    <t>Clubbing, Dining Out, Festivals, Cinema, Pubs</t>
  </si>
  <si>
    <t>Books</t>
  </si>
  <si>
    <t>Printing</t>
  </si>
  <si>
    <t>University Course Materials</t>
  </si>
  <si>
    <t>Desk Supplies/Stationery</t>
  </si>
  <si>
    <t>Special equipment/materials (art, design, eng)</t>
  </si>
  <si>
    <t>Supplies (Cleaning, Laundry, Toiletries, First Aid)</t>
  </si>
  <si>
    <t>Broadband (with or without Land Line)</t>
  </si>
  <si>
    <t xml:space="preserve">Public Transport to Uni/Home </t>
  </si>
  <si>
    <t>Laundry Machines/Dry Cleaning</t>
  </si>
  <si>
    <t>Periodicity of Expense (Fill in Cost / Period)</t>
  </si>
  <si>
    <t>Timing of Expense</t>
  </si>
  <si>
    <t>Uni Living Expenses Budget Worksheet</t>
  </si>
  <si>
    <t>Uni Living Expenses Budget Worksheet: Worked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</si>
</sst>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£-809]* #,##0_-;\-[$£-809]* #,##0_-;_-[$£-809]* &quot;-&quot;_-;_-@_-"/>
    <numFmt numFmtId="165" formatCode="&quot;$&quot;#,##0.00"/>
    <numFmt numFmtId="166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quotePrefix="1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1" xfId="0" applyNumberFormat="1" applyFont="1" applyFill="1" applyBorder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5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Border="1"/>
    <xf numFmtId="166" fontId="3" fillId="3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/>
    <xf numFmtId="166" fontId="3" fillId="2" borderId="1" xfId="0" applyNumberFormat="1" applyFont="1" applyFill="1" applyBorder="1"/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Border="1"/>
    <xf numFmtId="9" fontId="3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166" fontId="4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wrapText="1"/>
    </xf>
    <xf numFmtId="166" fontId="3" fillId="0" borderId="3" xfId="0" applyNumberFormat="1" applyFont="1" applyBorder="1" applyAlignment="1">
      <alignment horizontal="right" wrapText="1"/>
    </xf>
    <xf numFmtId="166" fontId="3" fillId="0" borderId="4" xfId="0" applyNumberFormat="1" applyFont="1" applyBorder="1" applyAlignment="1">
      <alignment horizontal="right" wrapText="1"/>
    </xf>
    <xf numFmtId="9" fontId="2" fillId="0" borderId="2" xfId="0" applyNumberFormat="1" applyFont="1" applyBorder="1" applyAlignment="1">
      <alignment horizontal="center" wrapText="1"/>
    </xf>
    <xf numFmtId="9" fontId="2" fillId="0" borderId="3" xfId="0" applyNumberFormat="1" applyFont="1" applyBorder="1" applyAlignment="1">
      <alignment horizontal="center" wrapText="1"/>
    </xf>
    <xf numFmtId="9" fontId="2" fillId="0" borderId="4" xfId="0" applyNumberFormat="1" applyFont="1" applyBorder="1" applyAlignment="1">
      <alignment horizontal="center" wrapText="1"/>
    </xf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166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1"/>
    </sheetView>
  </sheetViews>
  <sheetFormatPr defaultRowHeight="12.75" x14ac:dyDescent="0.2"/>
  <cols>
    <col min="1" max="1" width="21.28515625" style="18" customWidth="1"/>
    <col min="2" max="2" width="42.7109375" style="19" customWidth="1"/>
    <col min="3" max="4" width="9.7109375" style="13" bestFit="1" customWidth="1"/>
    <col min="5" max="5" width="9.140625" style="13"/>
    <col min="6" max="6" width="11.42578125" style="13" customWidth="1"/>
    <col min="7" max="7" width="10.42578125" style="13" customWidth="1"/>
    <col min="8" max="8" width="10.85546875" style="13" customWidth="1"/>
    <col min="9" max="9" width="10.5703125" style="13" customWidth="1"/>
    <col min="10" max="11" width="11.85546875" style="8" customWidth="1"/>
    <col min="12" max="12" width="11.85546875" style="55" customWidth="1"/>
    <col min="13" max="16384" width="9.140625" style="8"/>
  </cols>
  <sheetData>
    <row r="1" spans="1:24" x14ac:dyDescent="0.2">
      <c r="A1" s="57" t="s">
        <v>84</v>
      </c>
      <c r="B1" s="58"/>
      <c r="C1" s="63" t="s">
        <v>82</v>
      </c>
      <c r="D1" s="63"/>
      <c r="E1" s="63"/>
      <c r="F1" s="63"/>
      <c r="G1" s="63"/>
      <c r="H1" s="63"/>
      <c r="I1" s="43"/>
      <c r="J1" s="7"/>
      <c r="K1" s="7"/>
      <c r="L1" s="46"/>
      <c r="M1" s="59" t="s">
        <v>83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1" customFormat="1" ht="25.5" x14ac:dyDescent="0.2">
      <c r="A2" s="4" t="s">
        <v>68</v>
      </c>
      <c r="B2" s="5" t="s">
        <v>69</v>
      </c>
      <c r="C2" s="3" t="s">
        <v>0</v>
      </c>
      <c r="D2" s="3" t="s">
        <v>49</v>
      </c>
      <c r="E2" s="3" t="s">
        <v>62</v>
      </c>
      <c r="F2" s="3" t="s">
        <v>59</v>
      </c>
      <c r="G2" s="3" t="s">
        <v>58</v>
      </c>
      <c r="H2" s="3" t="s">
        <v>50</v>
      </c>
      <c r="I2" s="3" t="s">
        <v>51</v>
      </c>
      <c r="J2" s="6" t="s">
        <v>36</v>
      </c>
      <c r="K2" s="6" t="s">
        <v>70</v>
      </c>
      <c r="L2" s="45" t="s">
        <v>71</v>
      </c>
      <c r="M2" s="20" t="s">
        <v>48</v>
      </c>
      <c r="N2" s="21" t="s">
        <v>47</v>
      </c>
      <c r="O2" s="21" t="s">
        <v>37</v>
      </c>
      <c r="P2" s="21" t="s">
        <v>38</v>
      </c>
      <c r="Q2" s="21" t="s">
        <v>39</v>
      </c>
      <c r="R2" s="21" t="s">
        <v>40</v>
      </c>
      <c r="S2" s="21" t="s">
        <v>41</v>
      </c>
      <c r="T2" s="21" t="s">
        <v>42</v>
      </c>
      <c r="U2" s="21" t="s">
        <v>43</v>
      </c>
      <c r="V2" s="21" t="s">
        <v>44</v>
      </c>
      <c r="W2" s="21" t="s">
        <v>45</v>
      </c>
      <c r="X2" s="21" t="s">
        <v>46</v>
      </c>
    </row>
    <row r="3" spans="1:24" x14ac:dyDescent="0.2">
      <c r="A3" s="64" t="s">
        <v>2</v>
      </c>
      <c r="B3" s="9" t="s">
        <v>3</v>
      </c>
      <c r="C3" s="22"/>
      <c r="D3" s="22"/>
      <c r="E3" s="22"/>
      <c r="F3" s="22"/>
      <c r="G3" s="22"/>
      <c r="H3" s="22"/>
      <c r="I3" s="23"/>
      <c r="J3" s="24">
        <f>IF(C3&gt;1,C3*1,(IF(D3&gt;1,D3*2,(IF(E3&gt;1,E3*4,(IF(F3&gt;1,F3*12,IF(G3&gt;1,G3*9,IF(H3&gt;1,H3*52,IF(I3&gt;1,I3*40,0))))))))))</f>
        <v>0</v>
      </c>
      <c r="K3" s="71">
        <f>SUM(J3:J5)</f>
        <v>0</v>
      </c>
      <c r="L3" s="72" t="e">
        <f>+K3/K46</f>
        <v>#DIV/0!</v>
      </c>
      <c r="M3" s="29">
        <f t="shared" ref="M3:U3" si="0">+$J3/9</f>
        <v>0</v>
      </c>
      <c r="N3" s="29">
        <f t="shared" si="0"/>
        <v>0</v>
      </c>
      <c r="O3" s="29">
        <f t="shared" si="0"/>
        <v>0</v>
      </c>
      <c r="P3" s="29">
        <f t="shared" si="0"/>
        <v>0</v>
      </c>
      <c r="Q3" s="29">
        <f t="shared" si="0"/>
        <v>0</v>
      </c>
      <c r="R3" s="29">
        <f t="shared" si="0"/>
        <v>0</v>
      </c>
      <c r="S3" s="29">
        <f t="shared" si="0"/>
        <v>0</v>
      </c>
      <c r="T3" s="29">
        <f t="shared" si="0"/>
        <v>0</v>
      </c>
      <c r="U3" s="29">
        <f t="shared" si="0"/>
        <v>0</v>
      </c>
      <c r="V3" s="25"/>
      <c r="W3" s="25"/>
      <c r="X3" s="25"/>
    </row>
    <row r="4" spans="1:24" x14ac:dyDescent="0.2">
      <c r="A4" s="64"/>
      <c r="B4" s="12" t="s">
        <v>67</v>
      </c>
      <c r="C4" s="23"/>
      <c r="D4" s="22"/>
      <c r="E4" s="22"/>
      <c r="F4" s="22"/>
      <c r="G4" s="22"/>
      <c r="H4" s="22"/>
      <c r="I4" s="22"/>
      <c r="J4" s="24">
        <f t="shared" ref="J4:J44" si="1">IF(C4&gt;1,C4*1,(IF(D4&gt;1,D4*2,(IF(E4&gt;1,E4*4,(IF(F4&gt;1,F4*12,IF(G4&gt;1,G4*9,IF(H4&gt;1,H4*52,IF(I4&gt;1,I4*40,0))))))))))</f>
        <v>0</v>
      </c>
      <c r="K4" s="71"/>
      <c r="L4" s="72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9">
        <f>+$J4/1</f>
        <v>0</v>
      </c>
    </row>
    <row r="5" spans="1:24" x14ac:dyDescent="0.2">
      <c r="A5" s="64"/>
      <c r="B5" s="12" t="s">
        <v>78</v>
      </c>
      <c r="C5" s="22"/>
      <c r="D5" s="22"/>
      <c r="E5" s="22"/>
      <c r="F5" s="22"/>
      <c r="G5" s="23"/>
      <c r="H5" s="22"/>
      <c r="I5" s="22"/>
      <c r="J5" s="24">
        <f t="shared" si="1"/>
        <v>0</v>
      </c>
      <c r="K5" s="71"/>
      <c r="L5" s="72"/>
      <c r="M5" s="29">
        <f>+$J5/9</f>
        <v>0</v>
      </c>
      <c r="N5" s="29">
        <f t="shared" ref="N5:U5" si="2">+$J5/9</f>
        <v>0</v>
      </c>
      <c r="O5" s="29">
        <f t="shared" si="2"/>
        <v>0</v>
      </c>
      <c r="P5" s="29">
        <f t="shared" si="2"/>
        <v>0</v>
      </c>
      <c r="Q5" s="29">
        <f t="shared" si="2"/>
        <v>0</v>
      </c>
      <c r="R5" s="29">
        <f t="shared" si="2"/>
        <v>0</v>
      </c>
      <c r="S5" s="29">
        <f t="shared" si="2"/>
        <v>0</v>
      </c>
      <c r="T5" s="29">
        <f t="shared" si="2"/>
        <v>0</v>
      </c>
      <c r="U5" s="29">
        <f t="shared" si="2"/>
        <v>0</v>
      </c>
      <c r="V5" s="25"/>
      <c r="W5" s="25"/>
      <c r="X5" s="25"/>
    </row>
    <row r="6" spans="1:24" x14ac:dyDescent="0.2">
      <c r="A6" s="65" t="s">
        <v>8</v>
      </c>
      <c r="B6" s="9" t="s">
        <v>64</v>
      </c>
      <c r="C6" s="22"/>
      <c r="D6" s="23"/>
      <c r="E6" s="22"/>
      <c r="F6" s="22"/>
      <c r="G6" s="22"/>
      <c r="H6" s="22"/>
      <c r="I6" s="22"/>
      <c r="J6" s="24">
        <f t="shared" si="1"/>
        <v>0</v>
      </c>
      <c r="K6" s="73">
        <f>SUM(J6:J10)</f>
        <v>0</v>
      </c>
      <c r="L6" s="76" t="e">
        <f>+K6/K46</f>
        <v>#DIV/0!</v>
      </c>
      <c r="M6" s="25"/>
      <c r="N6" s="25"/>
      <c r="O6" s="29">
        <f>+$J6/2</f>
        <v>0</v>
      </c>
      <c r="P6" s="25"/>
      <c r="Q6" s="25"/>
      <c r="R6" s="25"/>
      <c r="S6" s="25"/>
      <c r="T6" s="25"/>
      <c r="U6" s="29">
        <f>+$J6/2</f>
        <v>0</v>
      </c>
      <c r="V6" s="25"/>
      <c r="W6" s="25"/>
      <c r="X6" s="25"/>
    </row>
    <row r="7" spans="1:24" x14ac:dyDescent="0.2">
      <c r="A7" s="66"/>
      <c r="B7" s="9" t="s">
        <v>65</v>
      </c>
      <c r="C7" s="22"/>
      <c r="D7" s="23"/>
      <c r="E7" s="22"/>
      <c r="F7" s="22"/>
      <c r="G7" s="22"/>
      <c r="H7" s="22"/>
      <c r="I7" s="22"/>
      <c r="J7" s="24">
        <f t="shared" si="1"/>
        <v>0</v>
      </c>
      <c r="K7" s="74"/>
      <c r="L7" s="77"/>
      <c r="M7" s="25"/>
      <c r="N7" s="25"/>
      <c r="O7" s="29">
        <f>+$J7/2</f>
        <v>0</v>
      </c>
      <c r="P7" s="25"/>
      <c r="Q7" s="25"/>
      <c r="R7" s="25"/>
      <c r="S7" s="25"/>
      <c r="T7" s="25"/>
      <c r="U7" s="29">
        <f>+$J7/2</f>
        <v>0</v>
      </c>
      <c r="V7" s="25"/>
      <c r="W7" s="25"/>
      <c r="X7" s="25"/>
    </row>
    <row r="8" spans="1:24" x14ac:dyDescent="0.2">
      <c r="A8" s="66"/>
      <c r="B8" s="9" t="s">
        <v>66</v>
      </c>
      <c r="C8" s="22"/>
      <c r="D8" s="23"/>
      <c r="E8" s="22"/>
      <c r="F8" s="22"/>
      <c r="G8" s="22"/>
      <c r="H8" s="22"/>
      <c r="I8" s="22"/>
      <c r="J8" s="24">
        <f t="shared" si="1"/>
        <v>0</v>
      </c>
      <c r="K8" s="74"/>
      <c r="L8" s="77"/>
      <c r="M8" s="25"/>
      <c r="N8" s="25"/>
      <c r="O8" s="29">
        <f>+$J8/2</f>
        <v>0</v>
      </c>
      <c r="P8" s="25"/>
      <c r="Q8" s="25"/>
      <c r="R8" s="25"/>
      <c r="S8" s="25"/>
      <c r="T8" s="25"/>
      <c r="U8" s="29">
        <f>+$J8/2</f>
        <v>0</v>
      </c>
      <c r="V8" s="25"/>
      <c r="W8" s="25"/>
      <c r="X8" s="25"/>
    </row>
    <row r="9" spans="1:24" x14ac:dyDescent="0.2">
      <c r="A9" s="66"/>
      <c r="B9" s="9" t="s">
        <v>52</v>
      </c>
      <c r="C9" s="22"/>
      <c r="D9" s="22"/>
      <c r="E9" s="22"/>
      <c r="F9" s="23"/>
      <c r="G9" s="22"/>
      <c r="H9" s="22"/>
      <c r="I9" s="22"/>
      <c r="J9" s="24">
        <f t="shared" si="1"/>
        <v>0</v>
      </c>
      <c r="K9" s="74"/>
      <c r="L9" s="77"/>
      <c r="M9" s="29">
        <f>+$J9/12</f>
        <v>0</v>
      </c>
      <c r="N9" s="29">
        <f t="shared" ref="N9:X9" si="3">+$J9/12</f>
        <v>0</v>
      </c>
      <c r="O9" s="29">
        <f t="shared" si="3"/>
        <v>0</v>
      </c>
      <c r="P9" s="29">
        <f t="shared" si="3"/>
        <v>0</v>
      </c>
      <c r="Q9" s="29">
        <f t="shared" si="3"/>
        <v>0</v>
      </c>
      <c r="R9" s="29">
        <f t="shared" si="3"/>
        <v>0</v>
      </c>
      <c r="S9" s="29">
        <f t="shared" si="3"/>
        <v>0</v>
      </c>
      <c r="T9" s="29">
        <f t="shared" si="3"/>
        <v>0</v>
      </c>
      <c r="U9" s="29">
        <f t="shared" si="3"/>
        <v>0</v>
      </c>
      <c r="V9" s="29">
        <f t="shared" si="3"/>
        <v>0</v>
      </c>
      <c r="W9" s="29">
        <f t="shared" si="3"/>
        <v>0</v>
      </c>
      <c r="X9" s="29">
        <f t="shared" si="3"/>
        <v>0</v>
      </c>
    </row>
    <row r="10" spans="1:24" x14ac:dyDescent="0.2">
      <c r="A10" s="67"/>
      <c r="B10" s="9" t="s">
        <v>79</v>
      </c>
      <c r="C10" s="22"/>
      <c r="D10" s="22"/>
      <c r="E10" s="22"/>
      <c r="F10" s="22"/>
      <c r="G10" s="23"/>
      <c r="H10" s="22"/>
      <c r="I10" s="22"/>
      <c r="J10" s="24">
        <f t="shared" si="1"/>
        <v>0</v>
      </c>
      <c r="K10" s="75"/>
      <c r="L10" s="78"/>
      <c r="M10" s="29">
        <f t="shared" ref="M10:U10" si="4">+$J10/9</f>
        <v>0</v>
      </c>
      <c r="N10" s="29">
        <f t="shared" si="4"/>
        <v>0</v>
      </c>
      <c r="O10" s="29">
        <f t="shared" si="4"/>
        <v>0</v>
      </c>
      <c r="P10" s="29">
        <f t="shared" si="4"/>
        <v>0</v>
      </c>
      <c r="Q10" s="29">
        <f t="shared" si="4"/>
        <v>0</v>
      </c>
      <c r="R10" s="29">
        <f t="shared" si="4"/>
        <v>0</v>
      </c>
      <c r="S10" s="29">
        <f t="shared" si="4"/>
        <v>0</v>
      </c>
      <c r="T10" s="29">
        <f t="shared" si="4"/>
        <v>0</v>
      </c>
      <c r="U10" s="29">
        <f t="shared" si="4"/>
        <v>0</v>
      </c>
      <c r="V10" s="25"/>
      <c r="W10" s="25"/>
      <c r="X10" s="25"/>
    </row>
    <row r="11" spans="1:24" ht="12.75" customHeight="1" x14ac:dyDescent="0.2">
      <c r="A11" s="68" t="s">
        <v>75</v>
      </c>
      <c r="B11" s="12" t="s">
        <v>73</v>
      </c>
      <c r="C11" s="22"/>
      <c r="D11" s="23"/>
      <c r="E11" s="22"/>
      <c r="F11" s="22"/>
      <c r="G11" s="22"/>
      <c r="H11" s="22"/>
      <c r="I11" s="22"/>
      <c r="J11" s="24">
        <f>IF(C11&gt;1,C11*1,(IF(D11&gt;1,D11*2,(IF(E11&gt;1,E11*4,(IF(F11&gt;1,F11*12,IF(G11&gt;1,G11*9,IF(H11&gt;1,H11*52,IF(I11&gt;1,I11*40,0))))))))))</f>
        <v>0</v>
      </c>
      <c r="K11" s="79">
        <f>SUM(J11:J14)</f>
        <v>0</v>
      </c>
      <c r="L11" s="82" t="e">
        <f>+K11/K46</f>
        <v>#DIV/0!</v>
      </c>
      <c r="M11" s="25"/>
      <c r="N11" s="25"/>
      <c r="O11" s="25"/>
      <c r="P11" s="29">
        <f>+$J11/2</f>
        <v>0</v>
      </c>
      <c r="Q11" s="25"/>
      <c r="R11" s="25"/>
      <c r="S11" s="25"/>
      <c r="T11" s="25"/>
      <c r="U11" s="25"/>
      <c r="V11" s="25"/>
      <c r="W11" s="25"/>
      <c r="X11" s="29">
        <f>+$J11/2</f>
        <v>0</v>
      </c>
    </row>
    <row r="12" spans="1:24" ht="12.75" customHeight="1" x14ac:dyDescent="0.2">
      <c r="A12" s="69"/>
      <c r="B12" s="12" t="s">
        <v>76</v>
      </c>
      <c r="C12" s="22"/>
      <c r="D12" s="23"/>
      <c r="E12" s="22"/>
      <c r="F12" s="22"/>
      <c r="G12" s="22"/>
      <c r="H12" s="22"/>
      <c r="I12" s="22"/>
      <c r="J12" s="24">
        <f>IF(C12&gt;1,C12*1,(IF(D12&gt;1,D12*2,(IF(E12&gt;1,E12*4,(IF(F12&gt;1,F12*12,IF(G12&gt;1,G12*9,IF(H12&gt;1,H12*52,IF(I12&gt;1,I12*40,0))))))))))</f>
        <v>0</v>
      </c>
      <c r="K12" s="80"/>
      <c r="L12" s="83"/>
      <c r="M12" s="25"/>
      <c r="N12" s="25"/>
      <c r="O12" s="25"/>
      <c r="P12" s="29">
        <f>+$J12/2</f>
        <v>0</v>
      </c>
      <c r="Q12" s="25"/>
      <c r="R12" s="25"/>
      <c r="S12" s="25"/>
      <c r="T12" s="25"/>
      <c r="U12" s="25"/>
      <c r="V12" s="25"/>
      <c r="W12" s="25"/>
      <c r="X12" s="29">
        <f>+$J12/2</f>
        <v>0</v>
      </c>
    </row>
    <row r="13" spans="1:24" ht="12.75" customHeight="1" x14ac:dyDescent="0.2">
      <c r="A13" s="69"/>
      <c r="B13" s="12" t="s">
        <v>77</v>
      </c>
      <c r="C13" s="22"/>
      <c r="D13" s="23"/>
      <c r="E13" s="22"/>
      <c r="F13" s="22"/>
      <c r="G13" s="22"/>
      <c r="H13" s="22"/>
      <c r="I13" s="22"/>
      <c r="J13" s="24">
        <f>IF(C13&gt;1,C13*1,(IF(D13&gt;1,D13*2,(IF(E13&gt;1,E13*4,(IF(F13&gt;1,F13*12,IF(G13&gt;1,G13*9,IF(H13&gt;1,H13*52,IF(I13&gt;1,I13*40,0))))))))))</f>
        <v>0</v>
      </c>
      <c r="K13" s="80"/>
      <c r="L13" s="83"/>
      <c r="M13" s="25"/>
      <c r="N13" s="25"/>
      <c r="O13" s="25"/>
      <c r="P13" s="29">
        <f>+$J13/2</f>
        <v>0</v>
      </c>
      <c r="Q13" s="25"/>
      <c r="R13" s="25"/>
      <c r="S13" s="25"/>
      <c r="T13" s="25"/>
      <c r="U13" s="25"/>
      <c r="V13" s="25"/>
      <c r="W13" s="25"/>
      <c r="X13" s="29">
        <f>+$J13/2</f>
        <v>0</v>
      </c>
    </row>
    <row r="14" spans="1:24" x14ac:dyDescent="0.2">
      <c r="A14" s="70"/>
      <c r="B14" s="12" t="s">
        <v>74</v>
      </c>
      <c r="C14" s="22"/>
      <c r="D14" s="22"/>
      <c r="E14" s="22"/>
      <c r="F14" s="22"/>
      <c r="G14" s="23"/>
      <c r="H14" s="22"/>
      <c r="I14" s="22"/>
      <c r="J14" s="24">
        <f>IF(C14&gt;1,C14*1,(IF(D14&gt;1,D14*2,(IF(E14&gt;1,E14*4,(IF(F14&gt;1,F14*12,IF(G14&gt;1,G14*9,IF(H14&gt;1,H14*52,IF(I14&gt;1,I14*40,0))))))))))</f>
        <v>0</v>
      </c>
      <c r="K14" s="81"/>
      <c r="L14" s="84"/>
      <c r="M14" s="29">
        <f t="shared" ref="M14:U14" si="5">+$J14/9</f>
        <v>0</v>
      </c>
      <c r="N14" s="29">
        <f t="shared" si="5"/>
        <v>0</v>
      </c>
      <c r="O14" s="29">
        <f t="shared" si="5"/>
        <v>0</v>
      </c>
      <c r="P14" s="29">
        <f t="shared" si="5"/>
        <v>0</v>
      </c>
      <c r="Q14" s="29">
        <f t="shared" si="5"/>
        <v>0</v>
      </c>
      <c r="R14" s="29">
        <f t="shared" si="5"/>
        <v>0</v>
      </c>
      <c r="S14" s="29">
        <f t="shared" si="5"/>
        <v>0</v>
      </c>
      <c r="T14" s="29">
        <f t="shared" si="5"/>
        <v>0</v>
      </c>
      <c r="U14" s="29">
        <f t="shared" si="5"/>
        <v>0</v>
      </c>
      <c r="V14" s="25"/>
      <c r="W14" s="25"/>
      <c r="X14" s="25"/>
    </row>
    <row r="15" spans="1:24" x14ac:dyDescent="0.2">
      <c r="A15" s="60" t="s">
        <v>21</v>
      </c>
      <c r="B15" s="9" t="s">
        <v>53</v>
      </c>
      <c r="C15" s="23"/>
      <c r="D15" s="22"/>
      <c r="E15" s="22"/>
      <c r="F15" s="22"/>
      <c r="G15" s="22"/>
      <c r="H15" s="22"/>
      <c r="I15" s="22"/>
      <c r="J15" s="24">
        <f t="shared" si="1"/>
        <v>0</v>
      </c>
      <c r="K15" s="85">
        <f>SUM(J15:J17)</f>
        <v>0</v>
      </c>
      <c r="L15" s="82" t="e">
        <f>+K15/K46</f>
        <v>#DIV/0!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9">
        <f>+$J15/1</f>
        <v>0</v>
      </c>
    </row>
    <row r="16" spans="1:24" x14ac:dyDescent="0.2">
      <c r="A16" s="61"/>
      <c r="B16" s="9" t="s">
        <v>54</v>
      </c>
      <c r="C16" s="23"/>
      <c r="D16" s="22"/>
      <c r="E16" s="22"/>
      <c r="F16" s="22"/>
      <c r="G16" s="22"/>
      <c r="H16" s="22"/>
      <c r="I16" s="22"/>
      <c r="J16" s="24">
        <f t="shared" si="1"/>
        <v>0</v>
      </c>
      <c r="K16" s="86"/>
      <c r="L16" s="8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9">
        <f>+$J16/1</f>
        <v>0</v>
      </c>
    </row>
    <row r="17" spans="1:24" x14ac:dyDescent="0.2">
      <c r="A17" s="62"/>
      <c r="B17" s="12" t="s">
        <v>80</v>
      </c>
      <c r="C17" s="22"/>
      <c r="D17" s="22"/>
      <c r="E17" s="23"/>
      <c r="F17" s="22"/>
      <c r="G17" s="22"/>
      <c r="H17" s="22"/>
      <c r="I17" s="22"/>
      <c r="J17" s="24">
        <f t="shared" si="1"/>
        <v>0</v>
      </c>
      <c r="K17" s="87"/>
      <c r="L17" s="84"/>
      <c r="M17" s="25"/>
      <c r="N17" s="25"/>
      <c r="O17" s="29">
        <f>+$J17/4</f>
        <v>0</v>
      </c>
      <c r="P17" s="29">
        <f>+$J17/4</f>
        <v>0</v>
      </c>
      <c r="Q17" s="25"/>
      <c r="R17" s="25"/>
      <c r="S17" s="25"/>
      <c r="T17" s="25"/>
      <c r="U17" s="29">
        <f>+$J17/4</f>
        <v>0</v>
      </c>
      <c r="V17" s="25"/>
      <c r="W17" s="25"/>
      <c r="X17" s="29">
        <f>+$J17/4</f>
        <v>0</v>
      </c>
    </row>
    <row r="18" spans="1:24" x14ac:dyDescent="0.2">
      <c r="A18" s="42" t="s">
        <v>12</v>
      </c>
      <c r="B18" s="12" t="s">
        <v>72</v>
      </c>
      <c r="C18" s="22"/>
      <c r="D18" s="22"/>
      <c r="E18" s="22"/>
      <c r="F18" s="22"/>
      <c r="G18" s="22"/>
      <c r="H18" s="22"/>
      <c r="I18" s="23"/>
      <c r="J18" s="24">
        <f>IF(C18&gt;1,C18*1,(IF(D18&gt;1,D18*2,(IF(E18&gt;1,E18*4,(IF(F18&gt;1,F18*12,IF(G18&gt;1,G18*9,IF(H18&gt;1,H18*52,IF(I18&gt;1,I18*40,0))))))))))</f>
        <v>0</v>
      </c>
      <c r="K18" s="44">
        <f>+J18</f>
        <v>0</v>
      </c>
      <c r="L18" s="47" t="e">
        <f>+K18/K46</f>
        <v>#DIV/0!</v>
      </c>
      <c r="M18" s="29">
        <f t="shared" ref="M18:U18" si="6">+$J18/9</f>
        <v>0</v>
      </c>
      <c r="N18" s="29">
        <f t="shared" si="6"/>
        <v>0</v>
      </c>
      <c r="O18" s="29">
        <f t="shared" si="6"/>
        <v>0</v>
      </c>
      <c r="P18" s="29">
        <f t="shared" si="6"/>
        <v>0</v>
      </c>
      <c r="Q18" s="29">
        <f t="shared" si="6"/>
        <v>0</v>
      </c>
      <c r="R18" s="29">
        <f t="shared" si="6"/>
        <v>0</v>
      </c>
      <c r="S18" s="29">
        <f t="shared" si="6"/>
        <v>0</v>
      </c>
      <c r="T18" s="29">
        <f t="shared" si="6"/>
        <v>0</v>
      </c>
      <c r="U18" s="29">
        <f t="shared" si="6"/>
        <v>0</v>
      </c>
      <c r="V18" s="25"/>
      <c r="W18" s="25"/>
      <c r="X18" s="25"/>
    </row>
    <row r="19" spans="1:24" x14ac:dyDescent="0.2">
      <c r="A19" s="88" t="s">
        <v>13</v>
      </c>
      <c r="B19" s="12" t="s">
        <v>14</v>
      </c>
      <c r="C19" s="24"/>
      <c r="D19" s="23"/>
      <c r="E19" s="24"/>
      <c r="F19" s="24"/>
      <c r="G19" s="24"/>
      <c r="H19" s="24"/>
      <c r="I19" s="24"/>
      <c r="J19" s="24">
        <f>IF(C19&gt;1,C19*1,(IF(D19&gt;1,D19*2,(IF(E19&gt;1,E19*4,(IF(F19&gt;1,F19*12,IF(G19&gt;1,G19*9,IF(H19&gt;1,H19*52,IF(I19&gt;1,I19*40,0))))))))))</f>
        <v>0</v>
      </c>
      <c r="K19" s="71">
        <f>SUM(J19:J20)</f>
        <v>0</v>
      </c>
      <c r="L19" s="82" t="e">
        <f>+K19/K46</f>
        <v>#DIV/0!</v>
      </c>
      <c r="M19" s="25"/>
      <c r="N19" s="25"/>
      <c r="O19" s="29">
        <f>+$J19/2</f>
        <v>0</v>
      </c>
      <c r="P19" s="25"/>
      <c r="Q19" s="25"/>
      <c r="R19" s="25"/>
      <c r="S19" s="25"/>
      <c r="T19" s="25"/>
      <c r="U19" s="25"/>
      <c r="V19" s="25"/>
      <c r="W19" s="29">
        <f>+$J19/2</f>
        <v>0</v>
      </c>
      <c r="X19" s="25"/>
    </row>
    <row r="20" spans="1:24" x14ac:dyDescent="0.2">
      <c r="A20" s="88"/>
      <c r="B20" s="9" t="s">
        <v>1</v>
      </c>
      <c r="C20" s="23"/>
      <c r="D20" s="22"/>
      <c r="E20" s="22"/>
      <c r="F20" s="22"/>
      <c r="G20" s="22"/>
      <c r="H20" s="22"/>
      <c r="I20" s="22"/>
      <c r="J20" s="24">
        <f>IF(C20&gt;1,C20*1,(IF(D20&gt;1,D20*2,(IF(E20&gt;1,E20*4,(IF(F20&gt;1,F20*12,IF(G20&gt;1,G20*9,IF(H20&gt;1,H20*52,IF(I20&gt;1,I20*40,0))))))))))</f>
        <v>0</v>
      </c>
      <c r="K20" s="71"/>
      <c r="L20" s="84"/>
      <c r="M20" s="25"/>
      <c r="N20" s="25"/>
      <c r="O20" s="29">
        <f>+$J20/1</f>
        <v>0</v>
      </c>
      <c r="P20" s="25"/>
      <c r="Q20" s="25"/>
      <c r="R20" s="25"/>
      <c r="S20" s="25"/>
      <c r="T20" s="25"/>
      <c r="U20" s="25"/>
      <c r="V20" s="25"/>
      <c r="W20" s="25"/>
      <c r="X20" s="25"/>
    </row>
    <row r="21" spans="1:24" x14ac:dyDescent="0.2">
      <c r="A21" s="42" t="s">
        <v>9</v>
      </c>
      <c r="B21" s="12" t="s">
        <v>11</v>
      </c>
      <c r="C21" s="22"/>
      <c r="D21" s="22"/>
      <c r="E21" s="22"/>
      <c r="F21" s="22"/>
      <c r="G21" s="22"/>
      <c r="H21" s="22"/>
      <c r="I21" s="23"/>
      <c r="J21" s="24">
        <f t="shared" si="1"/>
        <v>0</v>
      </c>
      <c r="K21" s="44">
        <f>+J21</f>
        <v>0</v>
      </c>
      <c r="L21" s="47" t="e">
        <f>+K21/K46</f>
        <v>#DIV/0!</v>
      </c>
      <c r="M21" s="29">
        <f t="shared" ref="M21:U21" si="7">+$J21/9</f>
        <v>0</v>
      </c>
      <c r="N21" s="29">
        <f t="shared" si="7"/>
        <v>0</v>
      </c>
      <c r="O21" s="29">
        <f t="shared" si="7"/>
        <v>0</v>
      </c>
      <c r="P21" s="29">
        <f t="shared" si="7"/>
        <v>0</v>
      </c>
      <c r="Q21" s="29">
        <f t="shared" si="7"/>
        <v>0</v>
      </c>
      <c r="R21" s="29">
        <f t="shared" si="7"/>
        <v>0</v>
      </c>
      <c r="S21" s="29">
        <f t="shared" si="7"/>
        <v>0</v>
      </c>
      <c r="T21" s="29">
        <f t="shared" si="7"/>
        <v>0</v>
      </c>
      <c r="U21" s="29">
        <f t="shared" si="7"/>
        <v>0</v>
      </c>
      <c r="V21" s="25"/>
      <c r="W21" s="25"/>
      <c r="X21" s="25"/>
    </row>
    <row r="22" spans="1:24" x14ac:dyDescent="0.2">
      <c r="A22" s="88" t="s">
        <v>19</v>
      </c>
      <c r="B22" s="9" t="s">
        <v>23</v>
      </c>
      <c r="C22" s="26"/>
      <c r="D22" s="23"/>
      <c r="E22" s="22"/>
      <c r="F22" s="22"/>
      <c r="G22" s="22"/>
      <c r="H22" s="22"/>
      <c r="I22" s="22"/>
      <c r="J22" s="24">
        <f>IF(C22&gt;1,C22*1,(IF(D22&gt;1,D22*2,(IF(E22&gt;1,E22*4,(IF(F22&gt;1,F22*12,IF(G22&gt;1,G22*9,IF(H22&gt;1,H22*52,IF(I22&gt;1,I22*40,0))))))))))</f>
        <v>0</v>
      </c>
      <c r="K22" s="71">
        <f>SUM(J22:J25)</f>
        <v>0</v>
      </c>
      <c r="L22" s="82" t="e">
        <f>+K22/K46</f>
        <v>#DIV/0!</v>
      </c>
      <c r="M22" s="25"/>
      <c r="N22" s="25"/>
      <c r="O22" s="29">
        <f>+$J22/2</f>
        <v>0</v>
      </c>
      <c r="P22" s="25"/>
      <c r="Q22" s="25"/>
      <c r="R22" s="25"/>
      <c r="S22" s="25"/>
      <c r="T22" s="25"/>
      <c r="U22" s="25"/>
      <c r="V22" s="29">
        <f>+$J22/2</f>
        <v>0</v>
      </c>
      <c r="W22" s="25"/>
      <c r="X22" s="25"/>
    </row>
    <row r="23" spans="1:24" x14ac:dyDescent="0.2">
      <c r="A23" s="88"/>
      <c r="B23" s="9" t="s">
        <v>81</v>
      </c>
      <c r="C23" s="22"/>
      <c r="D23" s="22"/>
      <c r="E23" s="22"/>
      <c r="F23" s="22"/>
      <c r="G23" s="22"/>
      <c r="H23" s="22"/>
      <c r="I23" s="23"/>
      <c r="J23" s="24">
        <f>IF(C23&gt;1,C23*1,(IF(D23&gt;1,D23*2,(IF(E23&gt;1,E23*4,(IF(F23&gt;1,F23*12,IF(G23&gt;1,G23*9,IF(H23&gt;1,H23*52,IF(I23&gt;1,I23*40,0))))))))))</f>
        <v>0</v>
      </c>
      <c r="K23" s="71"/>
      <c r="L23" s="83"/>
      <c r="M23" s="29">
        <f t="shared" ref="M23:U23" si="8">+$J23/9</f>
        <v>0</v>
      </c>
      <c r="N23" s="29">
        <f t="shared" si="8"/>
        <v>0</v>
      </c>
      <c r="O23" s="29">
        <f t="shared" si="8"/>
        <v>0</v>
      </c>
      <c r="P23" s="29">
        <f t="shared" si="8"/>
        <v>0</v>
      </c>
      <c r="Q23" s="29">
        <f t="shared" si="8"/>
        <v>0</v>
      </c>
      <c r="R23" s="29">
        <f t="shared" si="8"/>
        <v>0</v>
      </c>
      <c r="S23" s="29">
        <f t="shared" si="8"/>
        <v>0</v>
      </c>
      <c r="T23" s="29">
        <f t="shared" si="8"/>
        <v>0</v>
      </c>
      <c r="U23" s="29">
        <f t="shared" si="8"/>
        <v>0</v>
      </c>
      <c r="V23" s="25"/>
      <c r="W23" s="25"/>
      <c r="X23" s="25"/>
    </row>
    <row r="24" spans="1:24" x14ac:dyDescent="0.2">
      <c r="A24" s="88"/>
      <c r="B24" s="9" t="s">
        <v>20</v>
      </c>
      <c r="C24" s="22"/>
      <c r="D24" s="22"/>
      <c r="E24" s="22"/>
      <c r="F24" s="23"/>
      <c r="G24" s="26"/>
      <c r="H24" s="22"/>
      <c r="I24" s="22"/>
      <c r="J24" s="24">
        <f>IF(C24&gt;1,C24*1,(IF(D24&gt;1,D24*2,(IF(E24&gt;1,E24*4,(IF(F24&gt;1,F24*12,IF(G24&gt;1,G24*9,IF(H24&gt;1,H24*52,IF(I24&gt;1,I24*40,0))))))))))</f>
        <v>0</v>
      </c>
      <c r="K24" s="71"/>
      <c r="L24" s="83"/>
      <c r="M24" s="29">
        <f t="shared" ref="M24:X24" si="9">+$J24/12</f>
        <v>0</v>
      </c>
      <c r="N24" s="29">
        <f t="shared" si="9"/>
        <v>0</v>
      </c>
      <c r="O24" s="29">
        <f t="shared" si="9"/>
        <v>0</v>
      </c>
      <c r="P24" s="29">
        <f t="shared" si="9"/>
        <v>0</v>
      </c>
      <c r="Q24" s="29">
        <f t="shared" si="9"/>
        <v>0</v>
      </c>
      <c r="R24" s="29">
        <f t="shared" si="9"/>
        <v>0</v>
      </c>
      <c r="S24" s="29">
        <f t="shared" si="9"/>
        <v>0</v>
      </c>
      <c r="T24" s="29">
        <f t="shared" si="9"/>
        <v>0</v>
      </c>
      <c r="U24" s="29">
        <f t="shared" si="9"/>
        <v>0</v>
      </c>
      <c r="V24" s="29">
        <f t="shared" si="9"/>
        <v>0</v>
      </c>
      <c r="W24" s="29">
        <f t="shared" si="9"/>
        <v>0</v>
      </c>
      <c r="X24" s="29">
        <f t="shared" si="9"/>
        <v>0</v>
      </c>
    </row>
    <row r="25" spans="1:24" x14ac:dyDescent="0.2">
      <c r="A25" s="88"/>
      <c r="B25" s="9" t="s">
        <v>28</v>
      </c>
      <c r="C25" s="22"/>
      <c r="D25" s="22"/>
      <c r="E25" s="22"/>
      <c r="F25" s="22"/>
      <c r="G25" s="26"/>
      <c r="H25" s="22"/>
      <c r="I25" s="23"/>
      <c r="J25" s="24">
        <f>IF(C25&gt;1,C25*1,(IF(D25&gt;1,D25*2,(IF(E25&gt;1,E25*4,(IF(F25&gt;1,F25*12,IF(G25&gt;1,G25*9,IF(H25&gt;1,H25*52,IF(I25&gt;1,I25*40,0))))))))))</f>
        <v>0</v>
      </c>
      <c r="K25" s="71"/>
      <c r="L25" s="84"/>
      <c r="M25" s="29">
        <f t="shared" ref="M25:U25" si="10">+$J25/9</f>
        <v>0</v>
      </c>
      <c r="N25" s="29">
        <f t="shared" si="10"/>
        <v>0</v>
      </c>
      <c r="O25" s="29">
        <f t="shared" si="10"/>
        <v>0</v>
      </c>
      <c r="P25" s="29">
        <f t="shared" si="10"/>
        <v>0</v>
      </c>
      <c r="Q25" s="29">
        <f t="shared" si="10"/>
        <v>0</v>
      </c>
      <c r="R25" s="29">
        <f t="shared" si="10"/>
        <v>0</v>
      </c>
      <c r="S25" s="29">
        <f t="shared" si="10"/>
        <v>0</v>
      </c>
      <c r="T25" s="29">
        <f t="shared" si="10"/>
        <v>0</v>
      </c>
      <c r="U25" s="29">
        <f t="shared" si="10"/>
        <v>0</v>
      </c>
      <c r="V25" s="25"/>
      <c r="W25" s="25"/>
      <c r="X25" s="25"/>
    </row>
    <row r="26" spans="1:24" x14ac:dyDescent="0.2">
      <c r="A26" s="88" t="s">
        <v>6</v>
      </c>
      <c r="B26" s="9" t="s">
        <v>27</v>
      </c>
      <c r="C26" s="23"/>
      <c r="D26" s="22"/>
      <c r="E26" s="22"/>
      <c r="F26" s="22"/>
      <c r="G26" s="22"/>
      <c r="H26" s="22"/>
      <c r="I26" s="22"/>
      <c r="J26" s="24">
        <f t="shared" si="1"/>
        <v>0</v>
      </c>
      <c r="K26" s="71">
        <f>SUM(J26:J28)</f>
        <v>0</v>
      </c>
      <c r="L26" s="82" t="e">
        <f>+K26/K46</f>
        <v>#DIV/0!</v>
      </c>
      <c r="M26" s="25"/>
      <c r="N26" s="25"/>
      <c r="O26" s="25"/>
      <c r="P26" s="25"/>
      <c r="Q26" s="25"/>
      <c r="R26" s="25"/>
      <c r="S26" s="25"/>
      <c r="T26" s="25"/>
      <c r="U26" s="25"/>
      <c r="V26" s="29">
        <f>+$J26/1</f>
        <v>0</v>
      </c>
      <c r="W26" s="25"/>
      <c r="X26" s="25"/>
    </row>
    <row r="27" spans="1:24" x14ac:dyDescent="0.2">
      <c r="A27" s="88"/>
      <c r="B27" s="12" t="s">
        <v>7</v>
      </c>
      <c r="C27" s="23"/>
      <c r="D27" s="22"/>
      <c r="E27" s="22"/>
      <c r="F27" s="22"/>
      <c r="G27" s="22"/>
      <c r="H27" s="27"/>
      <c r="I27" s="27"/>
      <c r="J27" s="24">
        <f t="shared" si="1"/>
        <v>0</v>
      </c>
      <c r="K27" s="71"/>
      <c r="L27" s="83"/>
      <c r="M27" s="25"/>
      <c r="N27" s="25"/>
      <c r="O27" s="25"/>
      <c r="P27" s="25"/>
      <c r="Q27" s="25"/>
      <c r="R27" s="25"/>
      <c r="S27" s="25"/>
      <c r="T27" s="25"/>
      <c r="U27" s="25"/>
      <c r="V27" s="29">
        <f>+$J27/1</f>
        <v>0</v>
      </c>
      <c r="W27" s="25"/>
      <c r="X27" s="25"/>
    </row>
    <row r="28" spans="1:24" x14ac:dyDescent="0.2">
      <c r="A28" s="88"/>
      <c r="B28" s="12" t="s">
        <v>10</v>
      </c>
      <c r="C28" s="22"/>
      <c r="D28" s="22"/>
      <c r="E28" s="22"/>
      <c r="F28" s="23"/>
      <c r="G28" s="22"/>
      <c r="H28" s="22"/>
      <c r="I28" s="22"/>
      <c r="J28" s="24">
        <f t="shared" si="1"/>
        <v>0</v>
      </c>
      <c r="K28" s="71"/>
      <c r="L28" s="84"/>
      <c r="M28" s="29">
        <f>+$J28/12</f>
        <v>0</v>
      </c>
      <c r="N28" s="29">
        <f t="shared" ref="N28:X29" si="11">+$J28/12</f>
        <v>0</v>
      </c>
      <c r="O28" s="29">
        <f t="shared" si="11"/>
        <v>0</v>
      </c>
      <c r="P28" s="29">
        <f t="shared" si="11"/>
        <v>0</v>
      </c>
      <c r="Q28" s="29">
        <f t="shared" si="11"/>
        <v>0</v>
      </c>
      <c r="R28" s="29">
        <f t="shared" si="11"/>
        <v>0</v>
      </c>
      <c r="S28" s="29">
        <f t="shared" si="11"/>
        <v>0</v>
      </c>
      <c r="T28" s="29">
        <f t="shared" si="11"/>
        <v>0</v>
      </c>
      <c r="U28" s="29">
        <f t="shared" si="11"/>
        <v>0</v>
      </c>
      <c r="V28" s="29">
        <f t="shared" si="11"/>
        <v>0</v>
      </c>
      <c r="W28" s="29">
        <f t="shared" si="11"/>
        <v>0</v>
      </c>
      <c r="X28" s="29">
        <f t="shared" si="11"/>
        <v>0</v>
      </c>
    </row>
    <row r="29" spans="1:24" x14ac:dyDescent="0.2">
      <c r="A29" s="88" t="s">
        <v>18</v>
      </c>
      <c r="B29" s="2" t="s">
        <v>24</v>
      </c>
      <c r="C29" s="22"/>
      <c r="D29" s="22"/>
      <c r="E29" s="22"/>
      <c r="F29" s="23"/>
      <c r="G29" s="22"/>
      <c r="H29" s="22"/>
      <c r="I29" s="22"/>
      <c r="J29" s="24">
        <f t="shared" si="1"/>
        <v>0</v>
      </c>
      <c r="K29" s="71">
        <f>SUM(J29:J33)</f>
        <v>0</v>
      </c>
      <c r="L29" s="82" t="e">
        <f>+K29/K46</f>
        <v>#DIV/0!</v>
      </c>
      <c r="M29" s="29">
        <f>+$J29/12</f>
        <v>0</v>
      </c>
      <c r="N29" s="29">
        <f t="shared" si="11"/>
        <v>0</v>
      </c>
      <c r="O29" s="29">
        <f t="shared" si="11"/>
        <v>0</v>
      </c>
      <c r="P29" s="29">
        <f t="shared" si="11"/>
        <v>0</v>
      </c>
      <c r="Q29" s="29">
        <f t="shared" si="11"/>
        <v>0</v>
      </c>
      <c r="R29" s="29">
        <f t="shared" si="11"/>
        <v>0</v>
      </c>
      <c r="S29" s="29">
        <f t="shared" si="11"/>
        <v>0</v>
      </c>
      <c r="T29" s="29">
        <f t="shared" si="11"/>
        <v>0</v>
      </c>
      <c r="U29" s="29">
        <f t="shared" si="11"/>
        <v>0</v>
      </c>
      <c r="V29" s="29">
        <f t="shared" si="11"/>
        <v>0</v>
      </c>
      <c r="W29" s="29">
        <f t="shared" si="11"/>
        <v>0</v>
      </c>
      <c r="X29" s="29">
        <f t="shared" si="11"/>
        <v>0</v>
      </c>
    </row>
    <row r="30" spans="1:24" x14ac:dyDescent="0.2">
      <c r="A30" s="88"/>
      <c r="B30" s="9" t="s">
        <v>30</v>
      </c>
      <c r="C30" s="23"/>
      <c r="D30" s="22"/>
      <c r="E30" s="22"/>
      <c r="F30" s="22"/>
      <c r="G30" s="22"/>
      <c r="H30" s="22"/>
      <c r="I30" s="22"/>
      <c r="J30" s="24">
        <f t="shared" si="1"/>
        <v>0</v>
      </c>
      <c r="K30" s="71"/>
      <c r="L30" s="83"/>
      <c r="M30" s="28"/>
      <c r="N30" s="25"/>
      <c r="O30" s="25"/>
      <c r="P30" s="25"/>
      <c r="Q30" s="25"/>
      <c r="R30" s="25"/>
      <c r="S30" s="25"/>
      <c r="T30" s="25"/>
      <c r="U30" s="25"/>
      <c r="V30" s="29">
        <f>+$J30/1</f>
        <v>0</v>
      </c>
      <c r="W30" s="25"/>
      <c r="X30" s="25"/>
    </row>
    <row r="31" spans="1:24" x14ac:dyDescent="0.2">
      <c r="A31" s="88"/>
      <c r="B31" s="9" t="s">
        <v>55</v>
      </c>
      <c r="C31" s="23"/>
      <c r="D31" s="22"/>
      <c r="E31" s="22"/>
      <c r="F31" s="22"/>
      <c r="G31" s="22"/>
      <c r="H31" s="22"/>
      <c r="I31" s="22"/>
      <c r="J31" s="24">
        <f t="shared" si="1"/>
        <v>0</v>
      </c>
      <c r="K31" s="71"/>
      <c r="L31" s="83"/>
      <c r="M31" s="28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9">
        <f>+$J31/1</f>
        <v>0</v>
      </c>
    </row>
    <row r="32" spans="1:24" x14ac:dyDescent="0.2">
      <c r="A32" s="88"/>
      <c r="B32" s="9" t="s">
        <v>22</v>
      </c>
      <c r="C32" s="23"/>
      <c r="D32" s="22"/>
      <c r="E32" s="22"/>
      <c r="F32" s="22"/>
      <c r="G32" s="22"/>
      <c r="H32" s="22"/>
      <c r="I32" s="22"/>
      <c r="J32" s="24">
        <f t="shared" si="1"/>
        <v>0</v>
      </c>
      <c r="K32" s="71"/>
      <c r="L32" s="8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9">
        <f>+$J32/1</f>
        <v>0</v>
      </c>
    </row>
    <row r="33" spans="1:25" x14ac:dyDescent="0.2">
      <c r="A33" s="88"/>
      <c r="B33" s="9" t="s">
        <v>29</v>
      </c>
      <c r="C33" s="23"/>
      <c r="D33" s="22"/>
      <c r="E33" s="22"/>
      <c r="F33" s="22"/>
      <c r="G33" s="22"/>
      <c r="H33" s="22"/>
      <c r="I33" s="22"/>
      <c r="J33" s="24">
        <f t="shared" si="1"/>
        <v>0</v>
      </c>
      <c r="K33" s="71"/>
      <c r="L33" s="84"/>
      <c r="M33" s="25"/>
      <c r="N33" s="29">
        <f>+$J33/1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5" x14ac:dyDescent="0.2">
      <c r="A34" s="88" t="s">
        <v>25</v>
      </c>
      <c r="B34" s="9" t="s">
        <v>63</v>
      </c>
      <c r="C34" s="22"/>
      <c r="D34" s="22"/>
      <c r="E34" s="22"/>
      <c r="F34" s="23"/>
      <c r="G34" s="22"/>
      <c r="H34" s="22"/>
      <c r="I34" s="22"/>
      <c r="J34" s="24">
        <f>IF(C34&gt;1,C34*1,(IF(D34&gt;1,D34*2,(IF(E34&gt;1,E34*4,(IF(F34&gt;1,F34*12,IF(G34&gt;1,G34*9,IF(H34&gt;1,H34*52,IF(I34&gt;1,I34*40,0))))))))))</f>
        <v>0</v>
      </c>
      <c r="K34" s="71">
        <f>SUM(J34:J36)</f>
        <v>0</v>
      </c>
      <c r="L34" s="82" t="e">
        <f>+K34/K46</f>
        <v>#DIV/0!</v>
      </c>
      <c r="M34" s="29">
        <f t="shared" ref="M34:X34" si="12">+$J34/12</f>
        <v>0</v>
      </c>
      <c r="N34" s="29">
        <f t="shared" si="12"/>
        <v>0</v>
      </c>
      <c r="O34" s="29">
        <f t="shared" si="12"/>
        <v>0</v>
      </c>
      <c r="P34" s="29">
        <f t="shared" si="12"/>
        <v>0</v>
      </c>
      <c r="Q34" s="29">
        <f t="shared" si="12"/>
        <v>0</v>
      </c>
      <c r="R34" s="29">
        <f t="shared" si="12"/>
        <v>0</v>
      </c>
      <c r="S34" s="29">
        <f t="shared" si="12"/>
        <v>0</v>
      </c>
      <c r="T34" s="29">
        <f t="shared" si="12"/>
        <v>0</v>
      </c>
      <c r="U34" s="29">
        <f t="shared" si="12"/>
        <v>0</v>
      </c>
      <c r="V34" s="29">
        <f t="shared" si="12"/>
        <v>0</v>
      </c>
      <c r="W34" s="29">
        <f t="shared" si="12"/>
        <v>0</v>
      </c>
      <c r="X34" s="29">
        <f t="shared" si="12"/>
        <v>0</v>
      </c>
    </row>
    <row r="35" spans="1:25" x14ac:dyDescent="0.2">
      <c r="A35" s="88"/>
      <c r="B35" s="9" t="s">
        <v>26</v>
      </c>
      <c r="C35" s="22"/>
      <c r="D35" s="22"/>
      <c r="E35" s="22"/>
      <c r="F35" s="22"/>
      <c r="G35" s="23"/>
      <c r="H35" s="22"/>
      <c r="I35" s="22"/>
      <c r="J35" s="24">
        <f>IF(C35&gt;1,C35*1,(IF(D35&gt;1,D35*2,(IF(E35&gt;1,E35*4,(IF(F35&gt;1,F35*12,IF(G35&gt;1,G35*9,IF(H35&gt;1,H35*52,IF(I35&gt;1,I35*40,0))))))))))</f>
        <v>0</v>
      </c>
      <c r="K35" s="71"/>
      <c r="L35" s="83"/>
      <c r="M35" s="29">
        <f t="shared" ref="M35:U35" si="13">+$J35/9</f>
        <v>0</v>
      </c>
      <c r="N35" s="29">
        <f t="shared" si="13"/>
        <v>0</v>
      </c>
      <c r="O35" s="29">
        <f t="shared" si="13"/>
        <v>0</v>
      </c>
      <c r="P35" s="29">
        <f t="shared" si="13"/>
        <v>0</v>
      </c>
      <c r="Q35" s="29">
        <f t="shared" si="13"/>
        <v>0</v>
      </c>
      <c r="R35" s="29">
        <f t="shared" si="13"/>
        <v>0</v>
      </c>
      <c r="S35" s="29">
        <f t="shared" si="13"/>
        <v>0</v>
      </c>
      <c r="T35" s="29">
        <f t="shared" si="13"/>
        <v>0</v>
      </c>
      <c r="U35" s="29">
        <f t="shared" si="13"/>
        <v>0</v>
      </c>
      <c r="V35" s="25"/>
      <c r="W35" s="25"/>
      <c r="X35" s="25"/>
    </row>
    <row r="36" spans="1:25" x14ac:dyDescent="0.2">
      <c r="A36" s="88"/>
      <c r="B36" s="9" t="s">
        <v>31</v>
      </c>
      <c r="C36" s="23"/>
      <c r="D36" s="22"/>
      <c r="E36" s="22"/>
      <c r="F36" s="22"/>
      <c r="G36" s="22"/>
      <c r="H36" s="22"/>
      <c r="I36" s="22"/>
      <c r="J36" s="24">
        <f>IF(C36&gt;1,C36*1,(IF(D36&gt;1,D36*2,(IF(E36&gt;1,E36*4,(IF(F36&gt;1,F36*12,IF(G36&gt;1,G36*9,IF(H36&gt;1,H36*52,IF(I36&gt;1,I36*40,0))))))))))</f>
        <v>0</v>
      </c>
      <c r="K36" s="71"/>
      <c r="L36" s="84"/>
      <c r="M36" s="29">
        <f>+$J36/1</f>
        <v>0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5" x14ac:dyDescent="0.2">
      <c r="A37" s="88" t="s">
        <v>4</v>
      </c>
      <c r="B37" s="9" t="s">
        <v>32</v>
      </c>
      <c r="C37" s="22"/>
      <c r="D37" s="22"/>
      <c r="E37" s="22"/>
      <c r="F37" s="23"/>
      <c r="G37" s="22"/>
      <c r="H37" s="22"/>
      <c r="I37" s="22"/>
      <c r="J37" s="24">
        <f t="shared" si="1"/>
        <v>0</v>
      </c>
      <c r="K37" s="71">
        <f>SUM(J37:J44)</f>
        <v>0</v>
      </c>
      <c r="L37" s="82" t="e">
        <f>+K37/K46</f>
        <v>#DIV/0!</v>
      </c>
      <c r="M37" s="29">
        <f>+$J37/12</f>
        <v>0</v>
      </c>
      <c r="N37" s="29">
        <f t="shared" ref="N37:X37" si="14">+$J37/12</f>
        <v>0</v>
      </c>
      <c r="O37" s="29">
        <f t="shared" si="14"/>
        <v>0</v>
      </c>
      <c r="P37" s="29">
        <f t="shared" si="14"/>
        <v>0</v>
      </c>
      <c r="Q37" s="29">
        <f t="shared" si="14"/>
        <v>0</v>
      </c>
      <c r="R37" s="29">
        <f t="shared" si="14"/>
        <v>0</v>
      </c>
      <c r="S37" s="29">
        <f t="shared" si="14"/>
        <v>0</v>
      </c>
      <c r="T37" s="29">
        <f t="shared" si="14"/>
        <v>0</v>
      </c>
      <c r="U37" s="29">
        <f t="shared" si="14"/>
        <v>0</v>
      </c>
      <c r="V37" s="29">
        <f t="shared" si="14"/>
        <v>0</v>
      </c>
      <c r="W37" s="29">
        <f t="shared" si="14"/>
        <v>0</v>
      </c>
      <c r="X37" s="29">
        <f t="shared" si="14"/>
        <v>0</v>
      </c>
    </row>
    <row r="38" spans="1:25" x14ac:dyDescent="0.2">
      <c r="A38" s="88"/>
      <c r="B38" s="9" t="s">
        <v>16</v>
      </c>
      <c r="C38" s="23"/>
      <c r="D38" s="22"/>
      <c r="E38" s="22"/>
      <c r="F38" s="22"/>
      <c r="G38" s="22"/>
      <c r="H38" s="22"/>
      <c r="I38" s="22"/>
      <c r="J38" s="24">
        <f t="shared" si="1"/>
        <v>0</v>
      </c>
      <c r="K38" s="71"/>
      <c r="L38" s="8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9">
        <f>+$J38/1</f>
        <v>0</v>
      </c>
      <c r="X38" s="25"/>
    </row>
    <row r="39" spans="1:25" x14ac:dyDescent="0.2">
      <c r="A39" s="88"/>
      <c r="B39" s="9" t="s">
        <v>17</v>
      </c>
      <c r="C39" s="23"/>
      <c r="D39" s="22"/>
      <c r="E39" s="22"/>
      <c r="F39" s="22"/>
      <c r="G39" s="22"/>
      <c r="H39" s="22"/>
      <c r="I39" s="22"/>
      <c r="J39" s="24">
        <f t="shared" si="1"/>
        <v>0</v>
      </c>
      <c r="K39" s="71"/>
      <c r="L39" s="83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9">
        <f>+$J39/1</f>
        <v>0</v>
      </c>
      <c r="X39" s="25"/>
    </row>
    <row r="40" spans="1:25" x14ac:dyDescent="0.2">
      <c r="A40" s="88"/>
      <c r="B40" s="12" t="s">
        <v>5</v>
      </c>
      <c r="C40" s="23"/>
      <c r="D40" s="22"/>
      <c r="E40" s="22"/>
      <c r="F40" s="22"/>
      <c r="G40" s="22"/>
      <c r="H40" s="22"/>
      <c r="I40" s="22"/>
      <c r="J40" s="24">
        <f t="shared" si="1"/>
        <v>0</v>
      </c>
      <c r="K40" s="71"/>
      <c r="L40" s="83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9">
        <f>+$J40/1</f>
        <v>0</v>
      </c>
      <c r="X40" s="25"/>
    </row>
    <row r="41" spans="1:25" x14ac:dyDescent="0.2">
      <c r="A41" s="88"/>
      <c r="B41" s="9" t="s">
        <v>15</v>
      </c>
      <c r="C41" s="23"/>
      <c r="D41" s="22"/>
      <c r="E41" s="22"/>
      <c r="F41" s="22"/>
      <c r="G41" s="22"/>
      <c r="H41" s="22"/>
      <c r="I41" s="22"/>
      <c r="J41" s="24">
        <f t="shared" si="1"/>
        <v>0</v>
      </c>
      <c r="K41" s="71"/>
      <c r="L41" s="83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9">
        <f>+$J41/1</f>
        <v>0</v>
      </c>
      <c r="X41" s="25"/>
    </row>
    <row r="42" spans="1:25" x14ac:dyDescent="0.2">
      <c r="A42" s="88"/>
      <c r="B42" s="9" t="s">
        <v>35</v>
      </c>
      <c r="C42" s="23"/>
      <c r="D42" s="22"/>
      <c r="E42" s="22"/>
      <c r="F42" s="22"/>
      <c r="G42" s="22"/>
      <c r="H42" s="22"/>
      <c r="I42" s="22"/>
      <c r="J42" s="24">
        <f t="shared" si="1"/>
        <v>0</v>
      </c>
      <c r="K42" s="71"/>
      <c r="L42" s="83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9">
        <f>+$J42/1</f>
        <v>0</v>
      </c>
      <c r="X42" s="25"/>
    </row>
    <row r="43" spans="1:25" x14ac:dyDescent="0.2">
      <c r="A43" s="88"/>
      <c r="B43" s="12" t="s">
        <v>33</v>
      </c>
      <c r="C43" s="22"/>
      <c r="D43" s="22"/>
      <c r="E43" s="22"/>
      <c r="F43" s="23"/>
      <c r="G43" s="22"/>
      <c r="H43" s="22"/>
      <c r="I43" s="22"/>
      <c r="J43" s="24">
        <f t="shared" si="1"/>
        <v>0</v>
      </c>
      <c r="K43" s="71"/>
      <c r="L43" s="83"/>
      <c r="M43" s="29">
        <f>+$J43/12</f>
        <v>0</v>
      </c>
      <c r="N43" s="29">
        <f t="shared" ref="N43:X43" si="15">+$J43/12</f>
        <v>0</v>
      </c>
      <c r="O43" s="29">
        <f t="shared" si="15"/>
        <v>0</v>
      </c>
      <c r="P43" s="29">
        <f t="shared" si="15"/>
        <v>0</v>
      </c>
      <c r="Q43" s="29">
        <f t="shared" si="15"/>
        <v>0</v>
      </c>
      <c r="R43" s="29">
        <f t="shared" si="15"/>
        <v>0</v>
      </c>
      <c r="S43" s="29">
        <f t="shared" si="15"/>
        <v>0</v>
      </c>
      <c r="T43" s="29">
        <f t="shared" si="15"/>
        <v>0</v>
      </c>
      <c r="U43" s="29">
        <f t="shared" si="15"/>
        <v>0</v>
      </c>
      <c r="V43" s="29">
        <f t="shared" si="15"/>
        <v>0</v>
      </c>
      <c r="W43" s="29">
        <f t="shared" si="15"/>
        <v>0</v>
      </c>
      <c r="X43" s="29">
        <f t="shared" si="15"/>
        <v>0</v>
      </c>
    </row>
    <row r="44" spans="1:25" x14ac:dyDescent="0.2">
      <c r="A44" s="88"/>
      <c r="B44" s="9" t="s">
        <v>34</v>
      </c>
      <c r="C44" s="22"/>
      <c r="D44" s="23"/>
      <c r="E44" s="22"/>
      <c r="F44" s="22"/>
      <c r="G44" s="22"/>
      <c r="H44" s="22"/>
      <c r="I44" s="22"/>
      <c r="J44" s="24">
        <f t="shared" si="1"/>
        <v>0</v>
      </c>
      <c r="K44" s="71"/>
      <c r="L44" s="84"/>
      <c r="M44" s="25"/>
      <c r="N44" s="25"/>
      <c r="O44" s="25"/>
      <c r="P44" s="29">
        <f>+$J44/2</f>
        <v>0</v>
      </c>
      <c r="Q44" s="25"/>
      <c r="R44" s="25"/>
      <c r="S44" s="25"/>
      <c r="T44" s="25"/>
      <c r="U44" s="25"/>
      <c r="V44" s="25"/>
      <c r="W44" s="29">
        <f>+$J44/2</f>
        <v>0</v>
      </c>
      <c r="X44" s="25"/>
    </row>
    <row r="45" spans="1:25" x14ac:dyDescent="0.2">
      <c r="A45" s="33"/>
      <c r="B45" s="34"/>
      <c r="C45" s="35"/>
      <c r="D45" s="35"/>
      <c r="E45" s="35"/>
      <c r="F45" s="35"/>
      <c r="G45" s="35"/>
      <c r="H45" s="35"/>
      <c r="I45" s="35"/>
      <c r="J45" s="36"/>
      <c r="K45" s="36"/>
      <c r="L45" s="48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11"/>
    </row>
    <row r="46" spans="1:25" x14ac:dyDescent="0.2">
      <c r="A46" s="33"/>
      <c r="B46" s="37" t="s">
        <v>57</v>
      </c>
      <c r="C46" s="22"/>
      <c r="D46" s="22"/>
      <c r="E46" s="22"/>
      <c r="F46" s="22"/>
      <c r="G46" s="22"/>
      <c r="H46" s="22"/>
      <c r="I46" s="22"/>
      <c r="J46" s="24"/>
      <c r="K46" s="24">
        <f>SUM(K3:K44)</f>
        <v>0</v>
      </c>
      <c r="L46" s="49" t="e">
        <f>SUM(L3:L44)</f>
        <v>#DIV/0!</v>
      </c>
      <c r="M46" s="25">
        <f t="shared" ref="M46:X46" si="16">SUM(M3:M45)</f>
        <v>0</v>
      </c>
      <c r="N46" s="25">
        <f t="shared" si="16"/>
        <v>0</v>
      </c>
      <c r="O46" s="25">
        <f t="shared" si="16"/>
        <v>0</v>
      </c>
      <c r="P46" s="25">
        <f t="shared" si="16"/>
        <v>0</v>
      </c>
      <c r="Q46" s="25">
        <f t="shared" si="16"/>
        <v>0</v>
      </c>
      <c r="R46" s="25">
        <f t="shared" si="16"/>
        <v>0</v>
      </c>
      <c r="S46" s="25">
        <f t="shared" si="16"/>
        <v>0</v>
      </c>
      <c r="T46" s="25">
        <f t="shared" si="16"/>
        <v>0</v>
      </c>
      <c r="U46" s="25">
        <f t="shared" si="16"/>
        <v>0</v>
      </c>
      <c r="V46" s="25">
        <f t="shared" si="16"/>
        <v>0</v>
      </c>
      <c r="W46" s="25">
        <f t="shared" si="16"/>
        <v>0</v>
      </c>
      <c r="X46" s="25">
        <f t="shared" si="16"/>
        <v>0</v>
      </c>
    </row>
    <row r="47" spans="1:25" x14ac:dyDescent="0.2">
      <c r="A47" s="33"/>
      <c r="B47" s="56" t="s">
        <v>61</v>
      </c>
      <c r="C47" s="22"/>
      <c r="D47" s="22"/>
      <c r="E47" s="22"/>
      <c r="F47" s="22"/>
      <c r="G47" s="22"/>
      <c r="H47" s="22"/>
      <c r="I47" s="22"/>
      <c r="J47" s="24"/>
      <c r="K47" s="24">
        <f>+K46*0.05</f>
        <v>0</v>
      </c>
      <c r="L47" s="50"/>
      <c r="M47" s="24">
        <f t="shared" ref="M47:X47" si="17">+M46*0.05</f>
        <v>0</v>
      </c>
      <c r="N47" s="24">
        <f t="shared" si="17"/>
        <v>0</v>
      </c>
      <c r="O47" s="24">
        <f t="shared" si="17"/>
        <v>0</v>
      </c>
      <c r="P47" s="24">
        <f t="shared" si="17"/>
        <v>0</v>
      </c>
      <c r="Q47" s="24">
        <f t="shared" si="17"/>
        <v>0</v>
      </c>
      <c r="R47" s="24">
        <f t="shared" si="17"/>
        <v>0</v>
      </c>
      <c r="S47" s="24">
        <f t="shared" si="17"/>
        <v>0</v>
      </c>
      <c r="T47" s="24">
        <f t="shared" si="17"/>
        <v>0</v>
      </c>
      <c r="U47" s="24">
        <f t="shared" si="17"/>
        <v>0</v>
      </c>
      <c r="V47" s="24">
        <f t="shared" si="17"/>
        <v>0</v>
      </c>
      <c r="W47" s="24">
        <f t="shared" si="17"/>
        <v>0</v>
      </c>
      <c r="X47" s="24">
        <f t="shared" si="17"/>
        <v>0</v>
      </c>
    </row>
    <row r="48" spans="1:25" x14ac:dyDescent="0.2">
      <c r="A48" s="33"/>
      <c r="B48" s="37" t="s">
        <v>56</v>
      </c>
      <c r="C48" s="22"/>
      <c r="D48" s="22"/>
      <c r="E48" s="22"/>
      <c r="F48" s="22"/>
      <c r="G48" s="22"/>
      <c r="H48" s="22"/>
      <c r="I48" s="22"/>
      <c r="J48" s="38"/>
      <c r="K48" s="38">
        <f>+K46+K47</f>
        <v>0</v>
      </c>
      <c r="L48" s="51"/>
      <c r="M48" s="38">
        <f t="shared" ref="M48:X48" si="18">+M46+M47</f>
        <v>0</v>
      </c>
      <c r="N48" s="38">
        <f t="shared" si="18"/>
        <v>0</v>
      </c>
      <c r="O48" s="38">
        <f t="shared" si="18"/>
        <v>0</v>
      </c>
      <c r="P48" s="38">
        <f t="shared" si="18"/>
        <v>0</v>
      </c>
      <c r="Q48" s="38">
        <f t="shared" si="18"/>
        <v>0</v>
      </c>
      <c r="R48" s="38">
        <f t="shared" si="18"/>
        <v>0</v>
      </c>
      <c r="S48" s="38">
        <f t="shared" si="18"/>
        <v>0</v>
      </c>
      <c r="T48" s="38">
        <f t="shared" si="18"/>
        <v>0</v>
      </c>
      <c r="U48" s="38">
        <f t="shared" si="18"/>
        <v>0</v>
      </c>
      <c r="V48" s="38">
        <f t="shared" si="18"/>
        <v>0</v>
      </c>
      <c r="W48" s="38">
        <f t="shared" si="18"/>
        <v>0</v>
      </c>
      <c r="X48" s="38">
        <f t="shared" si="18"/>
        <v>0</v>
      </c>
    </row>
    <row r="49" spans="1:24" x14ac:dyDescent="0.2">
      <c r="A49" s="33"/>
      <c r="B49" s="37" t="s">
        <v>60</v>
      </c>
      <c r="C49" s="10"/>
      <c r="D49" s="10"/>
      <c r="E49" s="10"/>
      <c r="F49" s="10"/>
      <c r="G49" s="10"/>
      <c r="H49" s="10"/>
      <c r="I49" s="10"/>
      <c r="J49" s="22"/>
      <c r="K49" s="22"/>
      <c r="L49" s="52"/>
      <c r="M49" s="32" t="e">
        <f>+M48/$K$48</f>
        <v>#DIV/0!</v>
      </c>
      <c r="N49" s="32" t="e">
        <f t="shared" ref="N49:X49" si="19">+N48/$K$48</f>
        <v>#DIV/0!</v>
      </c>
      <c r="O49" s="32" t="e">
        <f t="shared" si="19"/>
        <v>#DIV/0!</v>
      </c>
      <c r="P49" s="32" t="e">
        <f t="shared" si="19"/>
        <v>#DIV/0!</v>
      </c>
      <c r="Q49" s="32" t="e">
        <f t="shared" si="19"/>
        <v>#DIV/0!</v>
      </c>
      <c r="R49" s="32" t="e">
        <f t="shared" si="19"/>
        <v>#DIV/0!</v>
      </c>
      <c r="S49" s="32" t="e">
        <f t="shared" si="19"/>
        <v>#DIV/0!</v>
      </c>
      <c r="T49" s="32" t="e">
        <f t="shared" si="19"/>
        <v>#DIV/0!</v>
      </c>
      <c r="U49" s="32" t="e">
        <f t="shared" si="19"/>
        <v>#DIV/0!</v>
      </c>
      <c r="V49" s="32" t="e">
        <f t="shared" si="19"/>
        <v>#DIV/0!</v>
      </c>
      <c r="W49" s="32" t="e">
        <f t="shared" si="19"/>
        <v>#DIV/0!</v>
      </c>
      <c r="X49" s="32" t="e">
        <f t="shared" si="19"/>
        <v>#DIV/0!</v>
      </c>
    </row>
    <row r="50" spans="1:24" x14ac:dyDescent="0.2">
      <c r="A50" s="33"/>
      <c r="B50" s="15"/>
      <c r="C50" s="16"/>
      <c r="D50" s="16"/>
      <c r="E50" s="16"/>
      <c r="F50" s="16"/>
      <c r="G50" s="16"/>
      <c r="H50" s="16"/>
      <c r="I50" s="16"/>
      <c r="J50" s="30"/>
      <c r="K50" s="30"/>
      <c r="L50" s="53"/>
    </row>
    <row r="51" spans="1:24" x14ac:dyDescent="0.2">
      <c r="A51" s="14"/>
      <c r="B51" s="15"/>
      <c r="C51" s="16"/>
      <c r="D51" s="16"/>
      <c r="E51" s="16"/>
      <c r="F51" s="16"/>
      <c r="G51" s="16"/>
      <c r="H51" s="16"/>
      <c r="I51" s="16"/>
      <c r="J51" s="17"/>
      <c r="K51" s="17"/>
      <c r="L51" s="54"/>
    </row>
    <row r="52" spans="1:24" x14ac:dyDescent="0.2">
      <c r="A52" s="14"/>
      <c r="B52" s="15"/>
      <c r="C52" s="16"/>
      <c r="D52" s="16"/>
      <c r="E52" s="16"/>
      <c r="F52" s="16"/>
      <c r="G52" s="16"/>
      <c r="H52" s="16"/>
      <c r="I52" s="16"/>
      <c r="J52" s="17"/>
      <c r="K52" s="17"/>
      <c r="L52" s="54"/>
    </row>
    <row r="53" spans="1:24" x14ac:dyDescent="0.2">
      <c r="A53" s="14"/>
      <c r="B53" s="15"/>
      <c r="C53" s="16"/>
      <c r="D53" s="16"/>
      <c r="E53" s="16"/>
      <c r="F53" s="16"/>
      <c r="G53" s="16"/>
      <c r="H53" s="16"/>
      <c r="I53" s="16"/>
      <c r="J53" s="17"/>
      <c r="K53" s="17"/>
      <c r="L53" s="54"/>
    </row>
    <row r="54" spans="1:24" x14ac:dyDescent="0.2">
      <c r="A54" s="14"/>
      <c r="B54" s="15"/>
      <c r="C54" s="16"/>
      <c r="D54" s="16"/>
      <c r="E54" s="16"/>
      <c r="F54" s="16"/>
      <c r="G54" s="16"/>
      <c r="H54" s="16"/>
      <c r="I54" s="16"/>
      <c r="J54" s="17"/>
      <c r="K54" s="17"/>
      <c r="L54" s="54"/>
    </row>
    <row r="55" spans="1:24" x14ac:dyDescent="0.2">
      <c r="A55" s="14"/>
      <c r="B55" s="15"/>
      <c r="C55" s="16"/>
      <c r="D55" s="16"/>
      <c r="E55" s="16"/>
      <c r="F55" s="16"/>
      <c r="G55" s="16"/>
      <c r="H55" s="16"/>
      <c r="I55" s="16"/>
      <c r="J55" s="17"/>
      <c r="K55" s="17"/>
      <c r="L55" s="54"/>
    </row>
    <row r="56" spans="1:24" x14ac:dyDescent="0.2">
      <c r="A56" s="14"/>
      <c r="B56" s="15"/>
      <c r="C56" s="16"/>
      <c r="D56" s="16"/>
      <c r="E56" s="16"/>
      <c r="F56" s="16"/>
      <c r="G56" s="16"/>
      <c r="H56" s="16"/>
      <c r="I56" s="16"/>
      <c r="J56" s="17"/>
      <c r="K56" s="17"/>
      <c r="L56" s="54"/>
    </row>
    <row r="57" spans="1:24" x14ac:dyDescent="0.2">
      <c r="A57" s="14"/>
      <c r="B57" s="15"/>
      <c r="C57" s="16"/>
      <c r="D57" s="16"/>
      <c r="E57" s="16"/>
      <c r="F57" s="16"/>
      <c r="G57" s="16"/>
      <c r="H57" s="16"/>
      <c r="I57" s="16"/>
      <c r="J57" s="17"/>
      <c r="K57" s="17"/>
      <c r="L57" s="54"/>
    </row>
    <row r="58" spans="1:24" x14ac:dyDescent="0.2">
      <c r="A58" s="14"/>
      <c r="B58" s="15"/>
      <c r="C58" s="16"/>
      <c r="D58" s="16"/>
      <c r="E58" s="16"/>
      <c r="F58" s="16"/>
      <c r="G58" s="16"/>
      <c r="H58" s="16"/>
      <c r="I58" s="16"/>
      <c r="J58" s="17"/>
      <c r="K58" s="17"/>
      <c r="L58" s="54"/>
    </row>
    <row r="59" spans="1:24" x14ac:dyDescent="0.2">
      <c r="A59" s="14"/>
      <c r="B59" s="15"/>
      <c r="C59" s="16"/>
      <c r="D59" s="16"/>
      <c r="E59" s="16"/>
      <c r="F59" s="16"/>
      <c r="G59" s="16"/>
      <c r="H59" s="16"/>
      <c r="I59" s="16"/>
      <c r="J59" s="17"/>
      <c r="K59" s="17"/>
      <c r="L59" s="54"/>
    </row>
  </sheetData>
  <mergeCells count="33">
    <mergeCell ref="L29:L33"/>
    <mergeCell ref="A26:A28"/>
    <mergeCell ref="A37:A44"/>
    <mergeCell ref="K37:K44"/>
    <mergeCell ref="L37:L44"/>
    <mergeCell ref="A34:A36"/>
    <mergeCell ref="K34:K36"/>
    <mergeCell ref="L34:L36"/>
    <mergeCell ref="K26:K28"/>
    <mergeCell ref="L26:L28"/>
    <mergeCell ref="K29:K33"/>
    <mergeCell ref="A29:A33"/>
    <mergeCell ref="A19:A20"/>
    <mergeCell ref="K19:K20"/>
    <mergeCell ref="L19:L20"/>
    <mergeCell ref="A22:A25"/>
    <mergeCell ref="K22:K25"/>
    <mergeCell ref="L22:L25"/>
    <mergeCell ref="A1:B1"/>
    <mergeCell ref="M1:X1"/>
    <mergeCell ref="A15:A17"/>
    <mergeCell ref="C1:H1"/>
    <mergeCell ref="A3:A5"/>
    <mergeCell ref="A6:A10"/>
    <mergeCell ref="A11:A14"/>
    <mergeCell ref="K3:K5"/>
    <mergeCell ref="L3:L5"/>
    <mergeCell ref="K6:K10"/>
    <mergeCell ref="L6:L10"/>
    <mergeCell ref="K11:K14"/>
    <mergeCell ref="L11:L14"/>
    <mergeCell ref="K15:K17"/>
    <mergeCell ref="L15:L17"/>
  </mergeCells>
  <conditionalFormatting sqref="L1 L3:L45 L47:L1048576">
    <cfRule type="cellIs" dxfId="4" priority="2" operator="greaterThan">
      <formula>0.09</formula>
    </cfRule>
  </conditionalFormatting>
  <conditionalFormatting sqref="C3:I44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2.75" x14ac:dyDescent="0.2"/>
  <cols>
    <col min="1" max="1" width="21.28515625" style="18" customWidth="1"/>
    <col min="2" max="2" width="42.7109375" style="19" customWidth="1"/>
    <col min="3" max="4" width="9.7109375" style="13" bestFit="1" customWidth="1"/>
    <col min="5" max="5" width="9.140625" style="13"/>
    <col min="6" max="6" width="11.42578125" style="13" customWidth="1"/>
    <col min="7" max="7" width="10.42578125" style="13" customWidth="1"/>
    <col min="8" max="8" width="10.85546875" style="13" customWidth="1"/>
    <col min="9" max="9" width="10.5703125" style="13" customWidth="1"/>
    <col min="10" max="11" width="11.85546875" style="8" customWidth="1"/>
    <col min="12" max="12" width="11.85546875" style="55" customWidth="1"/>
    <col min="13" max="16384" width="9.140625" style="8"/>
  </cols>
  <sheetData>
    <row r="1" spans="1:24" x14ac:dyDescent="0.2">
      <c r="A1" s="57" t="s">
        <v>85</v>
      </c>
      <c r="B1" s="58"/>
      <c r="C1" s="63" t="s">
        <v>82</v>
      </c>
      <c r="D1" s="63"/>
      <c r="E1" s="63"/>
      <c r="F1" s="63"/>
      <c r="G1" s="63"/>
      <c r="H1" s="63"/>
      <c r="I1" s="40"/>
      <c r="J1" s="7"/>
      <c r="K1" s="7"/>
      <c r="L1" s="46"/>
      <c r="M1" s="59" t="s">
        <v>83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1" customFormat="1" ht="25.5" x14ac:dyDescent="0.2">
      <c r="A2" s="4" t="s">
        <v>68</v>
      </c>
      <c r="B2" s="5" t="s">
        <v>69</v>
      </c>
      <c r="C2" s="3" t="s">
        <v>0</v>
      </c>
      <c r="D2" s="3" t="s">
        <v>49</v>
      </c>
      <c r="E2" s="3" t="s">
        <v>62</v>
      </c>
      <c r="F2" s="3" t="s">
        <v>59</v>
      </c>
      <c r="G2" s="3" t="s">
        <v>58</v>
      </c>
      <c r="H2" s="3" t="s">
        <v>50</v>
      </c>
      <c r="I2" s="3" t="s">
        <v>51</v>
      </c>
      <c r="J2" s="6" t="s">
        <v>36</v>
      </c>
      <c r="K2" s="6" t="s">
        <v>70</v>
      </c>
      <c r="L2" s="45" t="s">
        <v>71</v>
      </c>
      <c r="M2" s="20" t="s">
        <v>48</v>
      </c>
      <c r="N2" s="21" t="s">
        <v>47</v>
      </c>
      <c r="O2" s="21" t="s">
        <v>37</v>
      </c>
      <c r="P2" s="21" t="s">
        <v>38</v>
      </c>
      <c r="Q2" s="21" t="s">
        <v>39</v>
      </c>
      <c r="R2" s="21" t="s">
        <v>40</v>
      </c>
      <c r="S2" s="21" t="s">
        <v>41</v>
      </c>
      <c r="T2" s="21" t="s">
        <v>42</v>
      </c>
      <c r="U2" s="21" t="s">
        <v>43</v>
      </c>
      <c r="V2" s="21" t="s">
        <v>44</v>
      </c>
      <c r="W2" s="21" t="s">
        <v>45</v>
      </c>
      <c r="X2" s="21" t="s">
        <v>46</v>
      </c>
    </row>
    <row r="3" spans="1:24" x14ac:dyDescent="0.2">
      <c r="A3" s="64" t="s">
        <v>2</v>
      </c>
      <c r="B3" s="9" t="s">
        <v>3</v>
      </c>
      <c r="C3" s="22"/>
      <c r="D3" s="22"/>
      <c r="E3" s="22"/>
      <c r="F3" s="22"/>
      <c r="G3" s="22"/>
      <c r="H3" s="22"/>
      <c r="I3" s="23">
        <v>125</v>
      </c>
      <c r="J3" s="24">
        <f>IF(C3&gt;1,C3*1,(IF(D3&gt;1,D3*2,(IF(E3&gt;1,E3*4,(IF(F3&gt;1,F3*12,IF(G3&gt;1,G3*9,IF(H3&gt;1,H3*52,IF(I3&gt;1,I3*40,0))))))))))</f>
        <v>5000</v>
      </c>
      <c r="K3" s="71">
        <f>SUM(J3:J5)</f>
        <v>5280</v>
      </c>
      <c r="L3" s="72">
        <f>+K3/K46</f>
        <v>0.40336134453781514</v>
      </c>
      <c r="M3" s="29">
        <f t="shared" ref="M3:U3" si="0">+$J3/9</f>
        <v>555.55555555555554</v>
      </c>
      <c r="N3" s="29">
        <f t="shared" si="0"/>
        <v>555.55555555555554</v>
      </c>
      <c r="O3" s="29">
        <f t="shared" si="0"/>
        <v>555.55555555555554</v>
      </c>
      <c r="P3" s="29">
        <f t="shared" si="0"/>
        <v>555.55555555555554</v>
      </c>
      <c r="Q3" s="29">
        <f t="shared" si="0"/>
        <v>555.55555555555554</v>
      </c>
      <c r="R3" s="29">
        <f t="shared" si="0"/>
        <v>555.55555555555554</v>
      </c>
      <c r="S3" s="29">
        <f t="shared" si="0"/>
        <v>555.55555555555554</v>
      </c>
      <c r="T3" s="29">
        <f t="shared" si="0"/>
        <v>555.55555555555554</v>
      </c>
      <c r="U3" s="29">
        <f t="shared" si="0"/>
        <v>555.55555555555554</v>
      </c>
      <c r="V3" s="25"/>
      <c r="W3" s="25"/>
      <c r="X3" s="25"/>
    </row>
    <row r="4" spans="1:24" x14ac:dyDescent="0.2">
      <c r="A4" s="64"/>
      <c r="B4" s="12" t="s">
        <v>67</v>
      </c>
      <c r="C4" s="23">
        <v>100</v>
      </c>
      <c r="D4" s="22"/>
      <c r="E4" s="22"/>
      <c r="F4" s="22"/>
      <c r="G4" s="22"/>
      <c r="H4" s="22"/>
      <c r="I4" s="22"/>
      <c r="J4" s="24">
        <f t="shared" ref="J4:J44" si="1">IF(C4&gt;1,C4*1,(IF(D4&gt;1,D4*2,(IF(E4&gt;1,E4*4,(IF(F4&gt;1,F4*12,IF(G4&gt;1,G4*9,IF(H4&gt;1,H4*52,IF(I4&gt;1,I4*40,0))))))))))</f>
        <v>100</v>
      </c>
      <c r="K4" s="71"/>
      <c r="L4" s="72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9">
        <f>+$J4/1</f>
        <v>100</v>
      </c>
    </row>
    <row r="5" spans="1:24" x14ac:dyDescent="0.2">
      <c r="A5" s="64"/>
      <c r="B5" s="12" t="s">
        <v>78</v>
      </c>
      <c r="C5" s="22"/>
      <c r="D5" s="22"/>
      <c r="E5" s="22"/>
      <c r="F5" s="22"/>
      <c r="G5" s="23">
        <v>20</v>
      </c>
      <c r="H5" s="22"/>
      <c r="I5" s="22"/>
      <c r="J5" s="24">
        <f t="shared" si="1"/>
        <v>180</v>
      </c>
      <c r="K5" s="71"/>
      <c r="L5" s="72"/>
      <c r="M5" s="29">
        <f>+$J5/9</f>
        <v>20</v>
      </c>
      <c r="N5" s="29">
        <f t="shared" ref="N5:U5" si="2">+$J5/9</f>
        <v>20</v>
      </c>
      <c r="O5" s="29">
        <f t="shared" si="2"/>
        <v>20</v>
      </c>
      <c r="P5" s="29">
        <f t="shared" si="2"/>
        <v>20</v>
      </c>
      <c r="Q5" s="29">
        <f t="shared" si="2"/>
        <v>20</v>
      </c>
      <c r="R5" s="29">
        <f t="shared" si="2"/>
        <v>20</v>
      </c>
      <c r="S5" s="29">
        <f t="shared" si="2"/>
        <v>20</v>
      </c>
      <c r="T5" s="29">
        <f t="shared" si="2"/>
        <v>20</v>
      </c>
      <c r="U5" s="29">
        <f t="shared" si="2"/>
        <v>20</v>
      </c>
      <c r="V5" s="25"/>
      <c r="W5" s="25"/>
      <c r="X5" s="25"/>
    </row>
    <row r="6" spans="1:24" x14ac:dyDescent="0.2">
      <c r="A6" s="65" t="s">
        <v>8</v>
      </c>
      <c r="B6" s="9" t="s">
        <v>64</v>
      </c>
      <c r="C6" s="22"/>
      <c r="D6" s="23">
        <v>0</v>
      </c>
      <c r="E6" s="22"/>
      <c r="F6" s="22"/>
      <c r="G6" s="22"/>
      <c r="H6" s="22"/>
      <c r="I6" s="22"/>
      <c r="J6" s="24">
        <f t="shared" si="1"/>
        <v>0</v>
      </c>
      <c r="K6" s="73">
        <f>SUM(J6:J10)</f>
        <v>300</v>
      </c>
      <c r="L6" s="76">
        <f>+K6/K46</f>
        <v>2.291825821237586E-2</v>
      </c>
      <c r="M6" s="25"/>
      <c r="N6" s="25"/>
      <c r="O6" s="29">
        <f>+$J6/2</f>
        <v>0</v>
      </c>
      <c r="P6" s="25"/>
      <c r="Q6" s="25"/>
      <c r="R6" s="25"/>
      <c r="S6" s="25"/>
      <c r="T6" s="25"/>
      <c r="U6" s="29">
        <f>+$J6/2</f>
        <v>0</v>
      </c>
      <c r="V6" s="25"/>
      <c r="W6" s="25"/>
      <c r="X6" s="25"/>
    </row>
    <row r="7" spans="1:24" x14ac:dyDescent="0.2">
      <c r="A7" s="66"/>
      <c r="B7" s="9" t="s">
        <v>65</v>
      </c>
      <c r="C7" s="22"/>
      <c r="D7" s="23">
        <v>0</v>
      </c>
      <c r="E7" s="22"/>
      <c r="F7" s="22"/>
      <c r="G7" s="22"/>
      <c r="H7" s="22"/>
      <c r="I7" s="22"/>
      <c r="J7" s="24">
        <f t="shared" si="1"/>
        <v>0</v>
      </c>
      <c r="K7" s="74"/>
      <c r="L7" s="77"/>
      <c r="M7" s="25"/>
      <c r="N7" s="25"/>
      <c r="O7" s="29">
        <f>+$J7/2</f>
        <v>0</v>
      </c>
      <c r="P7" s="25"/>
      <c r="Q7" s="25"/>
      <c r="R7" s="25"/>
      <c r="S7" s="25"/>
      <c r="T7" s="25"/>
      <c r="U7" s="29">
        <f>+$J7/2</f>
        <v>0</v>
      </c>
      <c r="V7" s="25"/>
      <c r="W7" s="25"/>
      <c r="X7" s="25"/>
    </row>
    <row r="8" spans="1:24" x14ac:dyDescent="0.2">
      <c r="A8" s="66"/>
      <c r="B8" s="9" t="s">
        <v>66</v>
      </c>
      <c r="C8" s="22"/>
      <c r="D8" s="23">
        <v>0</v>
      </c>
      <c r="E8" s="22"/>
      <c r="F8" s="22"/>
      <c r="G8" s="22"/>
      <c r="H8" s="22"/>
      <c r="I8" s="22"/>
      <c r="J8" s="24">
        <f t="shared" si="1"/>
        <v>0</v>
      </c>
      <c r="K8" s="74"/>
      <c r="L8" s="77"/>
      <c r="M8" s="25"/>
      <c r="N8" s="25"/>
      <c r="O8" s="29">
        <f>+$J8/2</f>
        <v>0</v>
      </c>
      <c r="P8" s="25"/>
      <c r="Q8" s="25"/>
      <c r="R8" s="25"/>
      <c r="S8" s="25"/>
      <c r="T8" s="25"/>
      <c r="U8" s="29">
        <f>+$J8/2</f>
        <v>0</v>
      </c>
      <c r="V8" s="25"/>
      <c r="W8" s="25"/>
      <c r="X8" s="25"/>
    </row>
    <row r="9" spans="1:24" x14ac:dyDescent="0.2">
      <c r="A9" s="66"/>
      <c r="B9" s="9" t="s">
        <v>52</v>
      </c>
      <c r="C9" s="22"/>
      <c r="D9" s="22"/>
      <c r="E9" s="22"/>
      <c r="F9" s="23">
        <v>25</v>
      </c>
      <c r="G9" s="22"/>
      <c r="H9" s="22"/>
      <c r="I9" s="22"/>
      <c r="J9" s="24">
        <f t="shared" si="1"/>
        <v>300</v>
      </c>
      <c r="K9" s="74"/>
      <c r="L9" s="77"/>
      <c r="M9" s="29">
        <f>+$J9/12</f>
        <v>25</v>
      </c>
      <c r="N9" s="29">
        <f t="shared" ref="N9:X9" si="3">+$J9/12</f>
        <v>25</v>
      </c>
      <c r="O9" s="29">
        <f t="shared" si="3"/>
        <v>25</v>
      </c>
      <c r="P9" s="29">
        <f t="shared" si="3"/>
        <v>25</v>
      </c>
      <c r="Q9" s="29">
        <f t="shared" si="3"/>
        <v>25</v>
      </c>
      <c r="R9" s="29">
        <f t="shared" si="3"/>
        <v>25</v>
      </c>
      <c r="S9" s="29">
        <f t="shared" si="3"/>
        <v>25</v>
      </c>
      <c r="T9" s="29">
        <f t="shared" si="3"/>
        <v>25</v>
      </c>
      <c r="U9" s="29">
        <f t="shared" si="3"/>
        <v>25</v>
      </c>
      <c r="V9" s="29">
        <f t="shared" si="3"/>
        <v>25</v>
      </c>
      <c r="W9" s="29">
        <f t="shared" si="3"/>
        <v>25</v>
      </c>
      <c r="X9" s="29">
        <f t="shared" si="3"/>
        <v>25</v>
      </c>
    </row>
    <row r="10" spans="1:24" x14ac:dyDescent="0.2">
      <c r="A10" s="67"/>
      <c r="B10" s="9" t="s">
        <v>79</v>
      </c>
      <c r="C10" s="22"/>
      <c r="D10" s="22"/>
      <c r="E10" s="22"/>
      <c r="F10" s="22"/>
      <c r="G10" s="23">
        <v>0</v>
      </c>
      <c r="H10" s="22"/>
      <c r="I10" s="22"/>
      <c r="J10" s="24">
        <f t="shared" si="1"/>
        <v>0</v>
      </c>
      <c r="K10" s="75"/>
      <c r="L10" s="78"/>
      <c r="M10" s="29">
        <f t="shared" ref="M10:U10" si="4">+$J10/9</f>
        <v>0</v>
      </c>
      <c r="N10" s="29">
        <f t="shared" si="4"/>
        <v>0</v>
      </c>
      <c r="O10" s="29">
        <f t="shared" si="4"/>
        <v>0</v>
      </c>
      <c r="P10" s="29">
        <f t="shared" si="4"/>
        <v>0</v>
      </c>
      <c r="Q10" s="29">
        <f t="shared" si="4"/>
        <v>0</v>
      </c>
      <c r="R10" s="29">
        <f t="shared" si="4"/>
        <v>0</v>
      </c>
      <c r="S10" s="29">
        <f t="shared" si="4"/>
        <v>0</v>
      </c>
      <c r="T10" s="29">
        <f t="shared" si="4"/>
        <v>0</v>
      </c>
      <c r="U10" s="29">
        <f t="shared" si="4"/>
        <v>0</v>
      </c>
      <c r="V10" s="25"/>
      <c r="W10" s="25"/>
      <c r="X10" s="25"/>
    </row>
    <row r="11" spans="1:24" ht="12.75" customHeight="1" x14ac:dyDescent="0.2">
      <c r="A11" s="68" t="s">
        <v>75</v>
      </c>
      <c r="B11" s="12" t="s">
        <v>73</v>
      </c>
      <c r="C11" s="22"/>
      <c r="D11" s="23">
        <v>200</v>
      </c>
      <c r="E11" s="22"/>
      <c r="F11" s="22"/>
      <c r="G11" s="22"/>
      <c r="H11" s="22"/>
      <c r="I11" s="22"/>
      <c r="J11" s="24">
        <f>IF(C11&gt;1,C11*1,(IF(D11&gt;1,D11*2,(IF(E11&gt;1,E11*4,(IF(F11&gt;1,F11*12,IF(G11&gt;1,G11*9,IF(H11&gt;1,H11*52,IF(I11&gt;1,I11*40,0))))))))))</f>
        <v>400</v>
      </c>
      <c r="K11" s="79">
        <f>SUM(J11:J14)</f>
        <v>840</v>
      </c>
      <c r="L11" s="82">
        <f>+K11/K46</f>
        <v>6.4171122994652413E-2</v>
      </c>
      <c r="M11" s="25"/>
      <c r="N11" s="25"/>
      <c r="O11" s="25"/>
      <c r="P11" s="29">
        <f>+$J11/2</f>
        <v>200</v>
      </c>
      <c r="Q11" s="25"/>
      <c r="R11" s="25"/>
      <c r="S11" s="25"/>
      <c r="T11" s="25"/>
      <c r="U11" s="25"/>
      <c r="V11" s="25"/>
      <c r="W11" s="25"/>
      <c r="X11" s="29">
        <f>+$J11/2</f>
        <v>200</v>
      </c>
    </row>
    <row r="12" spans="1:24" ht="12.75" customHeight="1" x14ac:dyDescent="0.2">
      <c r="A12" s="69"/>
      <c r="B12" s="12" t="s">
        <v>76</v>
      </c>
      <c r="C12" s="22"/>
      <c r="D12" s="23">
        <v>25</v>
      </c>
      <c r="E12" s="22"/>
      <c r="F12" s="22"/>
      <c r="G12" s="22"/>
      <c r="H12" s="22"/>
      <c r="I12" s="22"/>
      <c r="J12" s="24">
        <f>IF(C12&gt;1,C12*1,(IF(D12&gt;1,D12*2,(IF(E12&gt;1,E12*4,(IF(F12&gt;1,F12*12,IF(G12&gt;1,G12*9,IF(H12&gt;1,H12*52,IF(I12&gt;1,I12*40,0))))))))))</f>
        <v>50</v>
      </c>
      <c r="K12" s="80"/>
      <c r="L12" s="83"/>
      <c r="M12" s="25"/>
      <c r="N12" s="25"/>
      <c r="O12" s="25"/>
      <c r="P12" s="29">
        <f>+$J12/2</f>
        <v>25</v>
      </c>
      <c r="Q12" s="25"/>
      <c r="R12" s="25"/>
      <c r="S12" s="25"/>
      <c r="T12" s="25"/>
      <c r="U12" s="25"/>
      <c r="V12" s="25"/>
      <c r="W12" s="25"/>
      <c r="X12" s="29">
        <f>+$J12/2</f>
        <v>25</v>
      </c>
    </row>
    <row r="13" spans="1:24" ht="12.75" customHeight="1" x14ac:dyDescent="0.2">
      <c r="A13" s="69"/>
      <c r="B13" s="12" t="s">
        <v>77</v>
      </c>
      <c r="C13" s="22"/>
      <c r="D13" s="23">
        <v>150</v>
      </c>
      <c r="E13" s="22"/>
      <c r="F13" s="22"/>
      <c r="G13" s="22"/>
      <c r="H13" s="22"/>
      <c r="I13" s="22"/>
      <c r="J13" s="24">
        <f>IF(C13&gt;1,C13*1,(IF(D13&gt;1,D13*2,(IF(E13&gt;1,E13*4,(IF(F13&gt;1,F13*12,IF(G13&gt;1,G13*9,IF(H13&gt;1,H13*52,IF(I13&gt;1,I13*40,0))))))))))</f>
        <v>300</v>
      </c>
      <c r="K13" s="80"/>
      <c r="L13" s="83"/>
      <c r="M13" s="25"/>
      <c r="N13" s="25"/>
      <c r="O13" s="25"/>
      <c r="P13" s="29">
        <f>+$J13/2</f>
        <v>150</v>
      </c>
      <c r="Q13" s="25"/>
      <c r="R13" s="25"/>
      <c r="S13" s="25"/>
      <c r="T13" s="25"/>
      <c r="U13" s="25"/>
      <c r="V13" s="25"/>
      <c r="W13" s="25"/>
      <c r="X13" s="29">
        <f>+$J13/2</f>
        <v>150</v>
      </c>
    </row>
    <row r="14" spans="1:24" x14ac:dyDescent="0.2">
      <c r="A14" s="70"/>
      <c r="B14" s="12" t="s">
        <v>74</v>
      </c>
      <c r="C14" s="22"/>
      <c r="D14" s="22"/>
      <c r="E14" s="22"/>
      <c r="F14" s="22"/>
      <c r="G14" s="23">
        <v>10</v>
      </c>
      <c r="H14" s="22"/>
      <c r="I14" s="22"/>
      <c r="J14" s="24">
        <f>IF(C14&gt;1,C14*1,(IF(D14&gt;1,D14*2,(IF(E14&gt;1,E14*4,(IF(F14&gt;1,F14*12,IF(G14&gt;1,G14*9,IF(H14&gt;1,H14*52,IF(I14&gt;1,I14*40,0))))))))))</f>
        <v>90</v>
      </c>
      <c r="K14" s="81"/>
      <c r="L14" s="84"/>
      <c r="M14" s="29">
        <f t="shared" ref="M14:U14" si="5">+$J14/9</f>
        <v>10</v>
      </c>
      <c r="N14" s="29">
        <f t="shared" si="5"/>
        <v>10</v>
      </c>
      <c r="O14" s="29">
        <f t="shared" si="5"/>
        <v>10</v>
      </c>
      <c r="P14" s="29">
        <f t="shared" si="5"/>
        <v>10</v>
      </c>
      <c r="Q14" s="29">
        <f t="shared" si="5"/>
        <v>10</v>
      </c>
      <c r="R14" s="29">
        <f t="shared" si="5"/>
        <v>10</v>
      </c>
      <c r="S14" s="29">
        <f t="shared" si="5"/>
        <v>10</v>
      </c>
      <c r="T14" s="29">
        <f t="shared" si="5"/>
        <v>10</v>
      </c>
      <c r="U14" s="29">
        <f t="shared" si="5"/>
        <v>10</v>
      </c>
      <c r="V14" s="25"/>
      <c r="W14" s="25"/>
      <c r="X14" s="25"/>
    </row>
    <row r="15" spans="1:24" x14ac:dyDescent="0.2">
      <c r="A15" s="60" t="s">
        <v>21</v>
      </c>
      <c r="B15" s="9" t="s">
        <v>53</v>
      </c>
      <c r="C15" s="23">
        <v>300</v>
      </c>
      <c r="D15" s="22"/>
      <c r="E15" s="22"/>
      <c r="F15" s="22"/>
      <c r="G15" s="22"/>
      <c r="H15" s="22"/>
      <c r="I15" s="22"/>
      <c r="J15" s="24">
        <f t="shared" si="1"/>
        <v>300</v>
      </c>
      <c r="K15" s="85">
        <f>SUM(J15:J17)</f>
        <v>540</v>
      </c>
      <c r="L15" s="82">
        <f>+K15/K46</f>
        <v>4.1252864782276549E-2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9">
        <f>+$J15/1</f>
        <v>300</v>
      </c>
    </row>
    <row r="16" spans="1:24" x14ac:dyDescent="0.2">
      <c r="A16" s="61"/>
      <c r="B16" s="9" t="s">
        <v>54</v>
      </c>
      <c r="C16" s="23">
        <v>40</v>
      </c>
      <c r="D16" s="22"/>
      <c r="E16" s="22"/>
      <c r="F16" s="22"/>
      <c r="G16" s="22"/>
      <c r="H16" s="22"/>
      <c r="I16" s="22"/>
      <c r="J16" s="24">
        <f t="shared" si="1"/>
        <v>40</v>
      </c>
      <c r="K16" s="86"/>
      <c r="L16" s="8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9">
        <f>+$J16/1</f>
        <v>40</v>
      </c>
    </row>
    <row r="17" spans="1:24" x14ac:dyDescent="0.2">
      <c r="A17" s="62"/>
      <c r="B17" s="12" t="s">
        <v>80</v>
      </c>
      <c r="C17" s="22"/>
      <c r="D17" s="22"/>
      <c r="E17" s="23">
        <v>50</v>
      </c>
      <c r="F17" s="22"/>
      <c r="G17" s="22"/>
      <c r="H17" s="22"/>
      <c r="I17" s="22"/>
      <c r="J17" s="24">
        <f t="shared" si="1"/>
        <v>200</v>
      </c>
      <c r="K17" s="87"/>
      <c r="L17" s="84"/>
      <c r="M17" s="25"/>
      <c r="N17" s="25"/>
      <c r="O17" s="29">
        <f>+$J17/4</f>
        <v>50</v>
      </c>
      <c r="P17" s="29">
        <f>+$J17/4</f>
        <v>50</v>
      </c>
      <c r="Q17" s="25"/>
      <c r="R17" s="25"/>
      <c r="S17" s="25"/>
      <c r="T17" s="25"/>
      <c r="U17" s="29">
        <f>+$J17/4</f>
        <v>50</v>
      </c>
      <c r="V17" s="25"/>
      <c r="W17" s="25"/>
      <c r="X17" s="29">
        <f>+$J17/4</f>
        <v>50</v>
      </c>
    </row>
    <row r="18" spans="1:24" x14ac:dyDescent="0.2">
      <c r="A18" s="39" t="s">
        <v>12</v>
      </c>
      <c r="B18" s="12" t="s">
        <v>72</v>
      </c>
      <c r="C18" s="22"/>
      <c r="D18" s="22"/>
      <c r="E18" s="22"/>
      <c r="F18" s="22"/>
      <c r="G18" s="22"/>
      <c r="H18" s="22"/>
      <c r="I18" s="23">
        <v>20</v>
      </c>
      <c r="J18" s="24">
        <f>IF(C18&gt;1,C18*1,(IF(D18&gt;1,D18*2,(IF(E18&gt;1,E18*4,(IF(F18&gt;1,F18*12,IF(G18&gt;1,G18*9,IF(H18&gt;1,H18*52,IF(I18&gt;1,I18*40,0))))))))))</f>
        <v>800</v>
      </c>
      <c r="K18" s="41">
        <f>+J18</f>
        <v>800</v>
      </c>
      <c r="L18" s="47">
        <f>+K18/K46</f>
        <v>6.1115355233002294E-2</v>
      </c>
      <c r="M18" s="29">
        <f t="shared" ref="M18:U18" si="6">+$J18/9</f>
        <v>88.888888888888886</v>
      </c>
      <c r="N18" s="29">
        <f t="shared" si="6"/>
        <v>88.888888888888886</v>
      </c>
      <c r="O18" s="29">
        <f t="shared" si="6"/>
        <v>88.888888888888886</v>
      </c>
      <c r="P18" s="29">
        <f t="shared" si="6"/>
        <v>88.888888888888886</v>
      </c>
      <c r="Q18" s="29">
        <f t="shared" si="6"/>
        <v>88.888888888888886</v>
      </c>
      <c r="R18" s="29">
        <f t="shared" si="6"/>
        <v>88.888888888888886</v>
      </c>
      <c r="S18" s="29">
        <f t="shared" si="6"/>
        <v>88.888888888888886</v>
      </c>
      <c r="T18" s="29">
        <f t="shared" si="6"/>
        <v>88.888888888888886</v>
      </c>
      <c r="U18" s="29">
        <f t="shared" si="6"/>
        <v>88.888888888888886</v>
      </c>
      <c r="V18" s="25"/>
      <c r="W18" s="25"/>
      <c r="X18" s="25"/>
    </row>
    <row r="19" spans="1:24" x14ac:dyDescent="0.2">
      <c r="A19" s="88" t="s">
        <v>13</v>
      </c>
      <c r="B19" s="12" t="s">
        <v>14</v>
      </c>
      <c r="C19" s="24"/>
      <c r="D19" s="23">
        <v>200</v>
      </c>
      <c r="E19" s="24"/>
      <c r="F19" s="24"/>
      <c r="G19" s="24"/>
      <c r="H19" s="24"/>
      <c r="I19" s="24"/>
      <c r="J19" s="24">
        <f>IF(C19&gt;1,C19*1,(IF(D19&gt;1,D19*2,(IF(E19&gt;1,E19*4,(IF(F19&gt;1,F19*12,IF(G19&gt;1,G19*9,IF(H19&gt;1,H19*52,IF(I19&gt;1,I19*40,0))))))))))</f>
        <v>400</v>
      </c>
      <c r="K19" s="71">
        <f>SUM(J19:J20)</f>
        <v>450</v>
      </c>
      <c r="L19" s="82">
        <f>+K19/K46</f>
        <v>3.4377387318563789E-2</v>
      </c>
      <c r="M19" s="25"/>
      <c r="N19" s="25"/>
      <c r="O19" s="29">
        <f>+$J19/2</f>
        <v>200</v>
      </c>
      <c r="P19" s="25"/>
      <c r="Q19" s="25"/>
      <c r="R19" s="25"/>
      <c r="S19" s="25"/>
      <c r="T19" s="25"/>
      <c r="U19" s="25"/>
      <c r="V19" s="25"/>
      <c r="W19" s="29">
        <f>+$J19/2</f>
        <v>200</v>
      </c>
      <c r="X19" s="25"/>
    </row>
    <row r="20" spans="1:24" x14ac:dyDescent="0.2">
      <c r="A20" s="88"/>
      <c r="B20" s="9" t="s">
        <v>1</v>
      </c>
      <c r="C20" s="23">
        <v>50</v>
      </c>
      <c r="D20" s="22"/>
      <c r="E20" s="22"/>
      <c r="F20" s="22"/>
      <c r="G20" s="22"/>
      <c r="H20" s="22"/>
      <c r="I20" s="22"/>
      <c r="J20" s="24">
        <f>IF(C20&gt;1,C20*1,(IF(D20&gt;1,D20*2,(IF(E20&gt;1,E20*4,(IF(F20&gt;1,F20*12,IF(G20&gt;1,G20*9,IF(H20&gt;1,H20*52,IF(I20&gt;1,I20*40,0))))))))))</f>
        <v>50</v>
      </c>
      <c r="K20" s="71"/>
      <c r="L20" s="84"/>
      <c r="M20" s="25"/>
      <c r="N20" s="25"/>
      <c r="O20" s="29">
        <f>+$J20/1</f>
        <v>50</v>
      </c>
      <c r="P20" s="25"/>
      <c r="Q20" s="25"/>
      <c r="R20" s="25"/>
      <c r="S20" s="25"/>
      <c r="T20" s="25"/>
      <c r="U20" s="25"/>
      <c r="V20" s="25"/>
      <c r="W20" s="25"/>
      <c r="X20" s="25"/>
    </row>
    <row r="21" spans="1:24" x14ac:dyDescent="0.2">
      <c r="A21" s="39" t="s">
        <v>9</v>
      </c>
      <c r="B21" s="12" t="s">
        <v>11</v>
      </c>
      <c r="C21" s="22"/>
      <c r="D21" s="22"/>
      <c r="E21" s="22"/>
      <c r="F21" s="22"/>
      <c r="G21" s="22"/>
      <c r="H21" s="22"/>
      <c r="I21" s="23">
        <v>30</v>
      </c>
      <c r="J21" s="24">
        <f t="shared" si="1"/>
        <v>1200</v>
      </c>
      <c r="K21" s="41">
        <f>+J21</f>
        <v>1200</v>
      </c>
      <c r="L21" s="47">
        <f>+K21/K46</f>
        <v>9.1673032849503441E-2</v>
      </c>
      <c r="M21" s="29">
        <f t="shared" ref="M21:U21" si="7">+$J21/9</f>
        <v>133.33333333333334</v>
      </c>
      <c r="N21" s="29">
        <f t="shared" si="7"/>
        <v>133.33333333333334</v>
      </c>
      <c r="O21" s="29">
        <f t="shared" si="7"/>
        <v>133.33333333333334</v>
      </c>
      <c r="P21" s="29">
        <f t="shared" si="7"/>
        <v>133.33333333333334</v>
      </c>
      <c r="Q21" s="29">
        <f t="shared" si="7"/>
        <v>133.33333333333334</v>
      </c>
      <c r="R21" s="29">
        <f t="shared" si="7"/>
        <v>133.33333333333334</v>
      </c>
      <c r="S21" s="29">
        <f t="shared" si="7"/>
        <v>133.33333333333334</v>
      </c>
      <c r="T21" s="29">
        <f t="shared" si="7"/>
        <v>133.33333333333334</v>
      </c>
      <c r="U21" s="29">
        <f t="shared" si="7"/>
        <v>133.33333333333334</v>
      </c>
      <c r="V21" s="25"/>
      <c r="W21" s="25"/>
      <c r="X21" s="25"/>
    </row>
    <row r="22" spans="1:24" x14ac:dyDescent="0.2">
      <c r="A22" s="88" t="s">
        <v>19</v>
      </c>
      <c r="B22" s="9" t="s">
        <v>23</v>
      </c>
      <c r="C22" s="26"/>
      <c r="D22" s="23">
        <v>150</v>
      </c>
      <c r="E22" s="22"/>
      <c r="F22" s="22"/>
      <c r="G22" s="22"/>
      <c r="H22" s="22"/>
      <c r="I22" s="22"/>
      <c r="J22" s="24">
        <f>IF(C22&gt;1,C22*1,(IF(D22&gt;1,D22*2,(IF(E22&gt;1,E22*4,(IF(F22&gt;1,F22*12,IF(G22&gt;1,G22*9,IF(H22&gt;1,H22*52,IF(I22&gt;1,I22*40,0))))))))))</f>
        <v>300</v>
      </c>
      <c r="K22" s="71">
        <f>SUM(J22:J25)</f>
        <v>1280</v>
      </c>
      <c r="L22" s="82">
        <f>+K22/K46</f>
        <v>9.7784568372803665E-2</v>
      </c>
      <c r="M22" s="25"/>
      <c r="N22" s="25"/>
      <c r="O22" s="29">
        <f>+$J22/2</f>
        <v>150</v>
      </c>
      <c r="P22" s="25"/>
      <c r="Q22" s="25"/>
      <c r="R22" s="25"/>
      <c r="S22" s="25"/>
      <c r="T22" s="25"/>
      <c r="U22" s="25"/>
      <c r="V22" s="29">
        <f>+$J22/2</f>
        <v>150</v>
      </c>
      <c r="W22" s="25"/>
      <c r="X22" s="25"/>
    </row>
    <row r="23" spans="1:24" x14ac:dyDescent="0.2">
      <c r="A23" s="88"/>
      <c r="B23" s="9" t="s">
        <v>81</v>
      </c>
      <c r="C23" s="22"/>
      <c r="D23" s="22"/>
      <c r="E23" s="22"/>
      <c r="F23" s="22"/>
      <c r="G23" s="22"/>
      <c r="H23" s="22"/>
      <c r="I23" s="23">
        <v>5</v>
      </c>
      <c r="J23" s="24">
        <f>IF(C23&gt;1,C23*1,(IF(D23&gt;1,D23*2,(IF(E23&gt;1,E23*4,(IF(F23&gt;1,F23*12,IF(G23&gt;1,G23*9,IF(H23&gt;1,H23*52,IF(I23&gt;1,I23*40,0))))))))))</f>
        <v>200</v>
      </c>
      <c r="K23" s="71"/>
      <c r="L23" s="83"/>
      <c r="M23" s="29">
        <f t="shared" ref="M23:U23" si="8">+$J23/9</f>
        <v>22.222222222222221</v>
      </c>
      <c r="N23" s="29">
        <f t="shared" si="8"/>
        <v>22.222222222222221</v>
      </c>
      <c r="O23" s="29">
        <f t="shared" si="8"/>
        <v>22.222222222222221</v>
      </c>
      <c r="P23" s="29">
        <f t="shared" si="8"/>
        <v>22.222222222222221</v>
      </c>
      <c r="Q23" s="29">
        <f t="shared" si="8"/>
        <v>22.222222222222221</v>
      </c>
      <c r="R23" s="29">
        <f t="shared" si="8"/>
        <v>22.222222222222221</v>
      </c>
      <c r="S23" s="29">
        <f t="shared" si="8"/>
        <v>22.222222222222221</v>
      </c>
      <c r="T23" s="29">
        <f t="shared" si="8"/>
        <v>22.222222222222221</v>
      </c>
      <c r="U23" s="29">
        <f t="shared" si="8"/>
        <v>22.222222222222221</v>
      </c>
      <c r="V23" s="25"/>
      <c r="W23" s="25"/>
      <c r="X23" s="25"/>
    </row>
    <row r="24" spans="1:24" x14ac:dyDescent="0.2">
      <c r="A24" s="88"/>
      <c r="B24" s="9" t="s">
        <v>20</v>
      </c>
      <c r="C24" s="22"/>
      <c r="D24" s="22"/>
      <c r="E24" s="22"/>
      <c r="F24" s="23">
        <v>15</v>
      </c>
      <c r="G24" s="26"/>
      <c r="H24" s="22"/>
      <c r="I24" s="22"/>
      <c r="J24" s="24">
        <f>IF(C24&gt;1,C24*1,(IF(D24&gt;1,D24*2,(IF(E24&gt;1,E24*4,(IF(F24&gt;1,F24*12,IF(G24&gt;1,G24*9,IF(H24&gt;1,H24*52,IF(I24&gt;1,I24*40,0))))))))))</f>
        <v>180</v>
      </c>
      <c r="K24" s="71"/>
      <c r="L24" s="83"/>
      <c r="M24" s="29">
        <f t="shared" ref="M24:X24" si="9">+$J24/12</f>
        <v>15</v>
      </c>
      <c r="N24" s="29">
        <f t="shared" si="9"/>
        <v>15</v>
      </c>
      <c r="O24" s="29">
        <f t="shared" si="9"/>
        <v>15</v>
      </c>
      <c r="P24" s="29">
        <f t="shared" si="9"/>
        <v>15</v>
      </c>
      <c r="Q24" s="29">
        <f t="shared" si="9"/>
        <v>15</v>
      </c>
      <c r="R24" s="29">
        <f t="shared" si="9"/>
        <v>15</v>
      </c>
      <c r="S24" s="29">
        <f t="shared" si="9"/>
        <v>15</v>
      </c>
      <c r="T24" s="29">
        <f t="shared" si="9"/>
        <v>15</v>
      </c>
      <c r="U24" s="29">
        <f t="shared" si="9"/>
        <v>15</v>
      </c>
      <c r="V24" s="29">
        <f t="shared" si="9"/>
        <v>15</v>
      </c>
      <c r="W24" s="29">
        <f t="shared" si="9"/>
        <v>15</v>
      </c>
      <c r="X24" s="29">
        <f t="shared" si="9"/>
        <v>15</v>
      </c>
    </row>
    <row r="25" spans="1:24" x14ac:dyDescent="0.2">
      <c r="A25" s="88"/>
      <c r="B25" s="9" t="s">
        <v>28</v>
      </c>
      <c r="C25" s="22"/>
      <c r="D25" s="22"/>
      <c r="E25" s="22"/>
      <c r="F25" s="22"/>
      <c r="G25" s="26"/>
      <c r="H25" s="22"/>
      <c r="I25" s="23">
        <v>15</v>
      </c>
      <c r="J25" s="24">
        <f>IF(C25&gt;1,C25*1,(IF(D25&gt;1,D25*2,(IF(E25&gt;1,E25*4,(IF(F25&gt;1,F25*12,IF(G25&gt;1,G25*9,IF(H25&gt;1,H25*52,IF(I25&gt;1,I25*40,0))))))))))</f>
        <v>600</v>
      </c>
      <c r="K25" s="71"/>
      <c r="L25" s="84"/>
      <c r="M25" s="29">
        <f t="shared" ref="M25:U25" si="10">+$J25/9</f>
        <v>66.666666666666671</v>
      </c>
      <c r="N25" s="29">
        <f t="shared" si="10"/>
        <v>66.666666666666671</v>
      </c>
      <c r="O25" s="29">
        <f t="shared" si="10"/>
        <v>66.666666666666671</v>
      </c>
      <c r="P25" s="29">
        <f t="shared" si="10"/>
        <v>66.666666666666671</v>
      </c>
      <c r="Q25" s="29">
        <f t="shared" si="10"/>
        <v>66.666666666666671</v>
      </c>
      <c r="R25" s="29">
        <f t="shared" si="10"/>
        <v>66.666666666666671</v>
      </c>
      <c r="S25" s="29">
        <f t="shared" si="10"/>
        <v>66.666666666666671</v>
      </c>
      <c r="T25" s="29">
        <f t="shared" si="10"/>
        <v>66.666666666666671</v>
      </c>
      <c r="U25" s="29">
        <f t="shared" si="10"/>
        <v>66.666666666666671</v>
      </c>
      <c r="V25" s="25"/>
      <c r="W25" s="25"/>
      <c r="X25" s="25"/>
    </row>
    <row r="26" spans="1:24" x14ac:dyDescent="0.2">
      <c r="A26" s="88" t="s">
        <v>6</v>
      </c>
      <c r="B26" s="9" t="s">
        <v>27</v>
      </c>
      <c r="C26" s="23">
        <v>150</v>
      </c>
      <c r="D26" s="22"/>
      <c r="E26" s="22"/>
      <c r="F26" s="22"/>
      <c r="G26" s="22"/>
      <c r="H26" s="22"/>
      <c r="I26" s="22"/>
      <c r="J26" s="24">
        <f t="shared" si="1"/>
        <v>150</v>
      </c>
      <c r="K26" s="71">
        <f>SUM(J26:J28)</f>
        <v>430</v>
      </c>
      <c r="L26" s="82">
        <f>+K26/K46</f>
        <v>3.2849503437738729E-2</v>
      </c>
      <c r="M26" s="25"/>
      <c r="N26" s="25"/>
      <c r="O26" s="25"/>
      <c r="P26" s="25"/>
      <c r="Q26" s="25"/>
      <c r="R26" s="25"/>
      <c r="S26" s="25"/>
      <c r="T26" s="25"/>
      <c r="U26" s="25"/>
      <c r="V26" s="29">
        <f>+$J26/1</f>
        <v>150</v>
      </c>
      <c r="W26" s="25"/>
      <c r="X26" s="25"/>
    </row>
    <row r="27" spans="1:24" x14ac:dyDescent="0.2">
      <c r="A27" s="88"/>
      <c r="B27" s="12" t="s">
        <v>7</v>
      </c>
      <c r="C27" s="23">
        <v>100</v>
      </c>
      <c r="D27" s="22"/>
      <c r="E27" s="22"/>
      <c r="F27" s="22"/>
      <c r="G27" s="22"/>
      <c r="H27" s="27"/>
      <c r="I27" s="27"/>
      <c r="J27" s="24">
        <f t="shared" si="1"/>
        <v>100</v>
      </c>
      <c r="K27" s="71"/>
      <c r="L27" s="83"/>
      <c r="M27" s="25"/>
      <c r="N27" s="25"/>
      <c r="O27" s="25"/>
      <c r="P27" s="25"/>
      <c r="Q27" s="25"/>
      <c r="R27" s="25"/>
      <c r="S27" s="25"/>
      <c r="T27" s="25"/>
      <c r="U27" s="25"/>
      <c r="V27" s="29">
        <f>+$J27/1</f>
        <v>100</v>
      </c>
      <c r="W27" s="25"/>
      <c r="X27" s="25"/>
    </row>
    <row r="28" spans="1:24" x14ac:dyDescent="0.2">
      <c r="A28" s="88"/>
      <c r="B28" s="12" t="s">
        <v>10</v>
      </c>
      <c r="C28" s="22"/>
      <c r="D28" s="22"/>
      <c r="E28" s="22"/>
      <c r="F28" s="23">
        <v>15</v>
      </c>
      <c r="G28" s="22"/>
      <c r="H28" s="22"/>
      <c r="I28" s="22"/>
      <c r="J28" s="24">
        <f t="shared" si="1"/>
        <v>180</v>
      </c>
      <c r="K28" s="71"/>
      <c r="L28" s="84"/>
      <c r="M28" s="29">
        <f>+$J28/12</f>
        <v>15</v>
      </c>
      <c r="N28" s="29">
        <f t="shared" ref="N28:X28" si="11">+$J28/12</f>
        <v>15</v>
      </c>
      <c r="O28" s="29">
        <f t="shared" si="11"/>
        <v>15</v>
      </c>
      <c r="P28" s="29">
        <f t="shared" si="11"/>
        <v>15</v>
      </c>
      <c r="Q28" s="29">
        <f t="shared" si="11"/>
        <v>15</v>
      </c>
      <c r="R28" s="29">
        <f t="shared" si="11"/>
        <v>15</v>
      </c>
      <c r="S28" s="29">
        <f t="shared" si="11"/>
        <v>15</v>
      </c>
      <c r="T28" s="29">
        <f t="shared" si="11"/>
        <v>15</v>
      </c>
      <c r="U28" s="29">
        <f t="shared" si="11"/>
        <v>15</v>
      </c>
      <c r="V28" s="29">
        <f t="shared" si="11"/>
        <v>15</v>
      </c>
      <c r="W28" s="29">
        <f t="shared" si="11"/>
        <v>15</v>
      </c>
      <c r="X28" s="29">
        <f t="shared" si="11"/>
        <v>15</v>
      </c>
    </row>
    <row r="29" spans="1:24" x14ac:dyDescent="0.2">
      <c r="A29" s="88" t="s">
        <v>18</v>
      </c>
      <c r="B29" s="2" t="s">
        <v>24</v>
      </c>
      <c r="C29" s="22"/>
      <c r="D29" s="22"/>
      <c r="E29" s="22"/>
      <c r="F29" s="23">
        <v>20</v>
      </c>
      <c r="G29" s="22"/>
      <c r="H29" s="22"/>
      <c r="I29" s="22"/>
      <c r="J29" s="24">
        <f t="shared" si="1"/>
        <v>240</v>
      </c>
      <c r="K29" s="71">
        <f>SUM(J29:J33)</f>
        <v>455</v>
      </c>
      <c r="L29" s="82">
        <f>+K29/K46</f>
        <v>3.4759358288770054E-2</v>
      </c>
      <c r="M29" s="29">
        <f>+$J29/12</f>
        <v>20</v>
      </c>
      <c r="N29" s="29">
        <f t="shared" ref="N29:X29" si="12">+$J29/12</f>
        <v>20</v>
      </c>
      <c r="O29" s="29">
        <f t="shared" si="12"/>
        <v>20</v>
      </c>
      <c r="P29" s="29">
        <f t="shared" si="12"/>
        <v>20</v>
      </c>
      <c r="Q29" s="29">
        <f t="shared" si="12"/>
        <v>20</v>
      </c>
      <c r="R29" s="29">
        <f t="shared" si="12"/>
        <v>20</v>
      </c>
      <c r="S29" s="29">
        <f t="shared" si="12"/>
        <v>20</v>
      </c>
      <c r="T29" s="29">
        <f t="shared" si="12"/>
        <v>20</v>
      </c>
      <c r="U29" s="29">
        <f t="shared" si="12"/>
        <v>20</v>
      </c>
      <c r="V29" s="29">
        <f t="shared" si="12"/>
        <v>20</v>
      </c>
      <c r="W29" s="29">
        <f t="shared" si="12"/>
        <v>20</v>
      </c>
      <c r="X29" s="29">
        <f t="shared" si="12"/>
        <v>20</v>
      </c>
    </row>
    <row r="30" spans="1:24" x14ac:dyDescent="0.2">
      <c r="A30" s="88"/>
      <c r="B30" s="9" t="s">
        <v>30</v>
      </c>
      <c r="C30" s="23">
        <v>100</v>
      </c>
      <c r="D30" s="22"/>
      <c r="E30" s="22"/>
      <c r="F30" s="22"/>
      <c r="G30" s="22"/>
      <c r="H30" s="22"/>
      <c r="I30" s="22"/>
      <c r="J30" s="24">
        <f t="shared" si="1"/>
        <v>100</v>
      </c>
      <c r="K30" s="71"/>
      <c r="L30" s="83"/>
      <c r="M30" s="28"/>
      <c r="N30" s="25"/>
      <c r="O30" s="25"/>
      <c r="P30" s="25"/>
      <c r="Q30" s="25"/>
      <c r="R30" s="25"/>
      <c r="S30" s="25"/>
      <c r="T30" s="25"/>
      <c r="U30" s="25"/>
      <c r="V30" s="29">
        <f>+$J30/1</f>
        <v>100</v>
      </c>
      <c r="W30" s="25"/>
      <c r="X30" s="25"/>
    </row>
    <row r="31" spans="1:24" x14ac:dyDescent="0.2">
      <c r="A31" s="88"/>
      <c r="B31" s="9" t="s">
        <v>55</v>
      </c>
      <c r="C31" s="23">
        <v>15</v>
      </c>
      <c r="D31" s="22"/>
      <c r="E31" s="22"/>
      <c r="F31" s="22"/>
      <c r="G31" s="22"/>
      <c r="H31" s="22"/>
      <c r="I31" s="22"/>
      <c r="J31" s="24">
        <f t="shared" si="1"/>
        <v>15</v>
      </c>
      <c r="K31" s="71"/>
      <c r="L31" s="83"/>
      <c r="M31" s="28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9">
        <f>+$J31/1</f>
        <v>15</v>
      </c>
    </row>
    <row r="32" spans="1:24" x14ac:dyDescent="0.2">
      <c r="A32" s="88"/>
      <c r="B32" s="9" t="s">
        <v>22</v>
      </c>
      <c r="C32" s="23">
        <v>0</v>
      </c>
      <c r="D32" s="22"/>
      <c r="E32" s="22"/>
      <c r="F32" s="22"/>
      <c r="G32" s="22"/>
      <c r="H32" s="22"/>
      <c r="I32" s="22"/>
      <c r="J32" s="24">
        <f t="shared" si="1"/>
        <v>0</v>
      </c>
      <c r="K32" s="71"/>
      <c r="L32" s="8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9">
        <f>+$J32/1</f>
        <v>0</v>
      </c>
    </row>
    <row r="33" spans="1:25" x14ac:dyDescent="0.2">
      <c r="A33" s="88"/>
      <c r="B33" s="9" t="s">
        <v>29</v>
      </c>
      <c r="C33" s="23">
        <v>100</v>
      </c>
      <c r="D33" s="22"/>
      <c r="E33" s="22"/>
      <c r="F33" s="22"/>
      <c r="G33" s="22"/>
      <c r="H33" s="22"/>
      <c r="I33" s="22"/>
      <c r="J33" s="24">
        <f t="shared" si="1"/>
        <v>100</v>
      </c>
      <c r="K33" s="71"/>
      <c r="L33" s="84"/>
      <c r="M33" s="25"/>
      <c r="N33" s="29">
        <f>+$J33/1</f>
        <v>100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5" x14ac:dyDescent="0.2">
      <c r="A34" s="88" t="s">
        <v>25</v>
      </c>
      <c r="B34" s="9" t="s">
        <v>63</v>
      </c>
      <c r="C34" s="22"/>
      <c r="D34" s="22"/>
      <c r="E34" s="22"/>
      <c r="F34" s="23">
        <v>0</v>
      </c>
      <c r="G34" s="22"/>
      <c r="H34" s="22"/>
      <c r="I34" s="22"/>
      <c r="J34" s="24">
        <f>IF(C34&gt;1,C34*1,(IF(D34&gt;1,D34*2,(IF(E34&gt;1,E34*4,(IF(F34&gt;1,F34*12,IF(G34&gt;1,G34*9,IF(H34&gt;1,H34*52,IF(I34&gt;1,I34*40,0))))))))))</f>
        <v>0</v>
      </c>
      <c r="K34" s="71">
        <f>SUM(J34:J36)</f>
        <v>0</v>
      </c>
      <c r="L34" s="82">
        <f>+K34/K46</f>
        <v>0</v>
      </c>
      <c r="M34" s="29">
        <f t="shared" ref="M34:X34" si="13">+$J34/12</f>
        <v>0</v>
      </c>
      <c r="N34" s="29">
        <f t="shared" si="13"/>
        <v>0</v>
      </c>
      <c r="O34" s="29">
        <f t="shared" si="13"/>
        <v>0</v>
      </c>
      <c r="P34" s="29">
        <f t="shared" si="13"/>
        <v>0</v>
      </c>
      <c r="Q34" s="29">
        <f t="shared" si="13"/>
        <v>0</v>
      </c>
      <c r="R34" s="29">
        <f t="shared" si="13"/>
        <v>0</v>
      </c>
      <c r="S34" s="29">
        <f t="shared" si="13"/>
        <v>0</v>
      </c>
      <c r="T34" s="29">
        <f t="shared" si="13"/>
        <v>0</v>
      </c>
      <c r="U34" s="29">
        <f t="shared" si="13"/>
        <v>0</v>
      </c>
      <c r="V34" s="29">
        <f t="shared" si="13"/>
        <v>0</v>
      </c>
      <c r="W34" s="29">
        <f t="shared" si="13"/>
        <v>0</v>
      </c>
      <c r="X34" s="29">
        <f t="shared" si="13"/>
        <v>0</v>
      </c>
    </row>
    <row r="35" spans="1:25" x14ac:dyDescent="0.2">
      <c r="A35" s="88"/>
      <c r="B35" s="9" t="s">
        <v>26</v>
      </c>
      <c r="C35" s="22"/>
      <c r="D35" s="22"/>
      <c r="E35" s="22"/>
      <c r="F35" s="22"/>
      <c r="G35" s="23">
        <v>0</v>
      </c>
      <c r="H35" s="22"/>
      <c r="I35" s="22"/>
      <c r="J35" s="24">
        <f>IF(C35&gt;1,C35*1,(IF(D35&gt;1,D35*2,(IF(E35&gt;1,E35*4,(IF(F35&gt;1,F35*12,IF(G35&gt;1,G35*9,IF(H35&gt;1,H35*52,IF(I35&gt;1,I35*40,0))))))))))</f>
        <v>0</v>
      </c>
      <c r="K35" s="71"/>
      <c r="L35" s="83"/>
      <c r="M35" s="29">
        <f t="shared" ref="M35:U35" si="14">+$J35/9</f>
        <v>0</v>
      </c>
      <c r="N35" s="29">
        <f t="shared" si="14"/>
        <v>0</v>
      </c>
      <c r="O35" s="29">
        <f t="shared" si="14"/>
        <v>0</v>
      </c>
      <c r="P35" s="29">
        <f t="shared" si="14"/>
        <v>0</v>
      </c>
      <c r="Q35" s="29">
        <f t="shared" si="14"/>
        <v>0</v>
      </c>
      <c r="R35" s="29">
        <f t="shared" si="14"/>
        <v>0</v>
      </c>
      <c r="S35" s="29">
        <f t="shared" si="14"/>
        <v>0</v>
      </c>
      <c r="T35" s="29">
        <f t="shared" si="14"/>
        <v>0</v>
      </c>
      <c r="U35" s="29">
        <f t="shared" si="14"/>
        <v>0</v>
      </c>
      <c r="V35" s="25"/>
      <c r="W35" s="25"/>
      <c r="X35" s="25"/>
    </row>
    <row r="36" spans="1:25" x14ac:dyDescent="0.2">
      <c r="A36" s="88"/>
      <c r="B36" s="9" t="s">
        <v>31</v>
      </c>
      <c r="C36" s="23">
        <v>0</v>
      </c>
      <c r="D36" s="22"/>
      <c r="E36" s="22"/>
      <c r="F36" s="22"/>
      <c r="G36" s="22"/>
      <c r="H36" s="22"/>
      <c r="I36" s="22"/>
      <c r="J36" s="24">
        <f>IF(C36&gt;1,C36*1,(IF(D36&gt;1,D36*2,(IF(E36&gt;1,E36*4,(IF(F36&gt;1,F36*12,IF(G36&gt;1,G36*9,IF(H36&gt;1,H36*52,IF(I36&gt;1,I36*40,0))))))))))</f>
        <v>0</v>
      </c>
      <c r="K36" s="71"/>
      <c r="L36" s="84"/>
      <c r="M36" s="29">
        <f>+$J36/1</f>
        <v>0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5" x14ac:dyDescent="0.2">
      <c r="A37" s="88" t="s">
        <v>4</v>
      </c>
      <c r="B37" s="9" t="s">
        <v>32</v>
      </c>
      <c r="C37" s="22"/>
      <c r="D37" s="22"/>
      <c r="E37" s="22"/>
      <c r="F37" s="23">
        <v>0</v>
      </c>
      <c r="G37" s="22"/>
      <c r="H37" s="22"/>
      <c r="I37" s="22"/>
      <c r="J37" s="24">
        <f t="shared" si="1"/>
        <v>0</v>
      </c>
      <c r="K37" s="71">
        <f>SUM(J37:J44)</f>
        <v>1515</v>
      </c>
      <c r="L37" s="82">
        <f>+K37/K46</f>
        <v>0.11573720397249809</v>
      </c>
      <c r="M37" s="29">
        <f>+$J37/12</f>
        <v>0</v>
      </c>
      <c r="N37" s="29">
        <f t="shared" ref="N37:X37" si="15">+$J37/12</f>
        <v>0</v>
      </c>
      <c r="O37" s="29">
        <f t="shared" si="15"/>
        <v>0</v>
      </c>
      <c r="P37" s="29">
        <f t="shared" si="15"/>
        <v>0</v>
      </c>
      <c r="Q37" s="29">
        <f t="shared" si="15"/>
        <v>0</v>
      </c>
      <c r="R37" s="29">
        <f t="shared" si="15"/>
        <v>0</v>
      </c>
      <c r="S37" s="29">
        <f t="shared" si="15"/>
        <v>0</v>
      </c>
      <c r="T37" s="29">
        <f t="shared" si="15"/>
        <v>0</v>
      </c>
      <c r="U37" s="29">
        <f t="shared" si="15"/>
        <v>0</v>
      </c>
      <c r="V37" s="29">
        <f t="shared" si="15"/>
        <v>0</v>
      </c>
      <c r="W37" s="29">
        <f t="shared" si="15"/>
        <v>0</v>
      </c>
      <c r="X37" s="29">
        <f t="shared" si="15"/>
        <v>0</v>
      </c>
    </row>
    <row r="38" spans="1:25" x14ac:dyDescent="0.2">
      <c r="A38" s="88"/>
      <c r="B38" s="9" t="s">
        <v>16</v>
      </c>
      <c r="C38" s="23">
        <v>55</v>
      </c>
      <c r="D38" s="22"/>
      <c r="E38" s="22"/>
      <c r="F38" s="22"/>
      <c r="G38" s="22"/>
      <c r="H38" s="22"/>
      <c r="I38" s="22"/>
      <c r="J38" s="24">
        <f t="shared" si="1"/>
        <v>55</v>
      </c>
      <c r="K38" s="71"/>
      <c r="L38" s="8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9">
        <f>+$J38/1</f>
        <v>55</v>
      </c>
      <c r="X38" s="25"/>
    </row>
    <row r="39" spans="1:25" x14ac:dyDescent="0.2">
      <c r="A39" s="88"/>
      <c r="B39" s="9" t="s">
        <v>17</v>
      </c>
      <c r="C39" s="23">
        <v>30</v>
      </c>
      <c r="D39" s="22"/>
      <c r="E39" s="22"/>
      <c r="F39" s="22"/>
      <c r="G39" s="22"/>
      <c r="H39" s="22"/>
      <c r="I39" s="22"/>
      <c r="J39" s="24">
        <f t="shared" si="1"/>
        <v>30</v>
      </c>
      <c r="K39" s="71"/>
      <c r="L39" s="83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9">
        <f>+$J39/1</f>
        <v>30</v>
      </c>
      <c r="X39" s="25"/>
    </row>
    <row r="40" spans="1:25" x14ac:dyDescent="0.2">
      <c r="A40" s="88"/>
      <c r="B40" s="12" t="s">
        <v>5</v>
      </c>
      <c r="C40" s="23">
        <v>500</v>
      </c>
      <c r="D40" s="22"/>
      <c r="E40" s="22"/>
      <c r="F40" s="22"/>
      <c r="G40" s="22"/>
      <c r="H40" s="22"/>
      <c r="I40" s="22"/>
      <c r="J40" s="24">
        <f t="shared" si="1"/>
        <v>500</v>
      </c>
      <c r="K40" s="71"/>
      <c r="L40" s="83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9">
        <f>+$J40/1</f>
        <v>500</v>
      </c>
      <c r="X40" s="25"/>
    </row>
    <row r="41" spans="1:25" x14ac:dyDescent="0.2">
      <c r="A41" s="88"/>
      <c r="B41" s="9" t="s">
        <v>15</v>
      </c>
      <c r="C41" s="23">
        <v>100</v>
      </c>
      <c r="D41" s="22"/>
      <c r="E41" s="22"/>
      <c r="F41" s="22"/>
      <c r="G41" s="22"/>
      <c r="H41" s="22"/>
      <c r="I41" s="22"/>
      <c r="J41" s="24">
        <f t="shared" si="1"/>
        <v>100</v>
      </c>
      <c r="K41" s="71"/>
      <c r="L41" s="83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9">
        <f>+$J41/1</f>
        <v>100</v>
      </c>
      <c r="X41" s="25"/>
    </row>
    <row r="42" spans="1:25" x14ac:dyDescent="0.2">
      <c r="A42" s="88"/>
      <c r="B42" s="9" t="s">
        <v>35</v>
      </c>
      <c r="C42" s="23">
        <v>150</v>
      </c>
      <c r="D42" s="22"/>
      <c r="E42" s="22"/>
      <c r="F42" s="22"/>
      <c r="G42" s="22"/>
      <c r="H42" s="22"/>
      <c r="I42" s="22"/>
      <c r="J42" s="24">
        <f t="shared" si="1"/>
        <v>150</v>
      </c>
      <c r="K42" s="71"/>
      <c r="L42" s="83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9">
        <f>+$J42/1</f>
        <v>150</v>
      </c>
      <c r="X42" s="25"/>
    </row>
    <row r="43" spans="1:25" x14ac:dyDescent="0.2">
      <c r="A43" s="88"/>
      <c r="B43" s="12" t="s">
        <v>33</v>
      </c>
      <c r="C43" s="22"/>
      <c r="D43" s="22"/>
      <c r="E43" s="22"/>
      <c r="F43" s="23">
        <v>40</v>
      </c>
      <c r="G43" s="22"/>
      <c r="H43" s="22"/>
      <c r="I43" s="22"/>
      <c r="J43" s="24">
        <f t="shared" si="1"/>
        <v>480</v>
      </c>
      <c r="K43" s="71"/>
      <c r="L43" s="83"/>
      <c r="M43" s="29">
        <f>+$J43/12</f>
        <v>40</v>
      </c>
      <c r="N43" s="29">
        <f t="shared" ref="N43:X43" si="16">+$J43/12</f>
        <v>40</v>
      </c>
      <c r="O43" s="29">
        <f t="shared" si="16"/>
        <v>40</v>
      </c>
      <c r="P43" s="29">
        <f t="shared" si="16"/>
        <v>40</v>
      </c>
      <c r="Q43" s="29">
        <f t="shared" si="16"/>
        <v>40</v>
      </c>
      <c r="R43" s="29">
        <f t="shared" si="16"/>
        <v>40</v>
      </c>
      <c r="S43" s="29">
        <f t="shared" si="16"/>
        <v>40</v>
      </c>
      <c r="T43" s="29">
        <f t="shared" si="16"/>
        <v>40</v>
      </c>
      <c r="U43" s="29">
        <f t="shared" si="16"/>
        <v>40</v>
      </c>
      <c r="V43" s="29">
        <f t="shared" si="16"/>
        <v>40</v>
      </c>
      <c r="W43" s="29">
        <f t="shared" si="16"/>
        <v>40</v>
      </c>
      <c r="X43" s="29">
        <f t="shared" si="16"/>
        <v>40</v>
      </c>
    </row>
    <row r="44" spans="1:25" x14ac:dyDescent="0.2">
      <c r="A44" s="88"/>
      <c r="B44" s="9" t="s">
        <v>34</v>
      </c>
      <c r="C44" s="22"/>
      <c r="D44" s="23">
        <v>100</v>
      </c>
      <c r="E44" s="22"/>
      <c r="F44" s="22"/>
      <c r="G44" s="22"/>
      <c r="H44" s="22"/>
      <c r="I44" s="22"/>
      <c r="J44" s="24">
        <f t="shared" si="1"/>
        <v>200</v>
      </c>
      <c r="K44" s="71"/>
      <c r="L44" s="84"/>
      <c r="M44" s="25"/>
      <c r="N44" s="25"/>
      <c r="O44" s="25"/>
      <c r="P44" s="29">
        <f>+$J44/2</f>
        <v>100</v>
      </c>
      <c r="Q44" s="25"/>
      <c r="R44" s="25"/>
      <c r="S44" s="25"/>
      <c r="T44" s="25"/>
      <c r="U44" s="25"/>
      <c r="V44" s="25"/>
      <c r="W44" s="29">
        <f>+$J44/2</f>
        <v>100</v>
      </c>
      <c r="X44" s="25"/>
    </row>
    <row r="45" spans="1:25" x14ac:dyDescent="0.2">
      <c r="A45" s="33"/>
      <c r="B45" s="34"/>
      <c r="C45" s="35"/>
      <c r="D45" s="35"/>
      <c r="E45" s="35"/>
      <c r="F45" s="35"/>
      <c r="G45" s="35"/>
      <c r="H45" s="35"/>
      <c r="I45" s="35"/>
      <c r="J45" s="36"/>
      <c r="K45" s="36"/>
      <c r="L45" s="48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11"/>
    </row>
    <row r="46" spans="1:25" x14ac:dyDescent="0.2">
      <c r="A46" s="33"/>
      <c r="B46" s="37" t="s">
        <v>57</v>
      </c>
      <c r="C46" s="22"/>
      <c r="D46" s="22"/>
      <c r="E46" s="22"/>
      <c r="F46" s="22"/>
      <c r="G46" s="22"/>
      <c r="H46" s="22"/>
      <c r="I46" s="22"/>
      <c r="J46" s="24"/>
      <c r="K46" s="24">
        <f>SUM(K3:K44)</f>
        <v>13090</v>
      </c>
      <c r="L46" s="49">
        <f>SUM(L3:L44)</f>
        <v>1</v>
      </c>
      <c r="M46" s="25">
        <f t="shared" ref="M46:X46" si="17">SUM(M3:M45)</f>
        <v>1011.6666666666666</v>
      </c>
      <c r="N46" s="25">
        <f t="shared" si="17"/>
        <v>1111.6666666666665</v>
      </c>
      <c r="O46" s="25">
        <f t="shared" si="17"/>
        <v>1461.6666666666667</v>
      </c>
      <c r="P46" s="25">
        <f t="shared" si="17"/>
        <v>1536.6666666666667</v>
      </c>
      <c r="Q46" s="25">
        <f t="shared" si="17"/>
        <v>1011.6666666666666</v>
      </c>
      <c r="R46" s="25">
        <f t="shared" si="17"/>
        <v>1011.6666666666666</v>
      </c>
      <c r="S46" s="25">
        <f t="shared" si="17"/>
        <v>1011.6666666666666</v>
      </c>
      <c r="T46" s="25">
        <f t="shared" si="17"/>
        <v>1011.6666666666666</v>
      </c>
      <c r="U46" s="25">
        <f t="shared" si="17"/>
        <v>1061.6666666666665</v>
      </c>
      <c r="V46" s="25">
        <f t="shared" si="17"/>
        <v>615</v>
      </c>
      <c r="W46" s="25">
        <f t="shared" si="17"/>
        <v>1250</v>
      </c>
      <c r="X46" s="25">
        <f t="shared" si="17"/>
        <v>995</v>
      </c>
    </row>
    <row r="47" spans="1:25" x14ac:dyDescent="0.2">
      <c r="A47" s="33"/>
      <c r="B47" s="56" t="s">
        <v>61</v>
      </c>
      <c r="C47" s="22"/>
      <c r="D47" s="22"/>
      <c r="E47" s="22"/>
      <c r="F47" s="22"/>
      <c r="G47" s="22"/>
      <c r="H47" s="22"/>
      <c r="I47" s="22"/>
      <c r="J47" s="24"/>
      <c r="K47" s="24">
        <f>+K46*0.05</f>
        <v>654.5</v>
      </c>
      <c r="L47" s="50"/>
      <c r="M47" s="24">
        <f t="shared" ref="M47:X47" si="18">+M46*0.05</f>
        <v>50.583333333333336</v>
      </c>
      <c r="N47" s="24">
        <f t="shared" si="18"/>
        <v>55.583333333333329</v>
      </c>
      <c r="O47" s="24">
        <f t="shared" si="18"/>
        <v>73.083333333333343</v>
      </c>
      <c r="P47" s="24">
        <f t="shared" si="18"/>
        <v>76.833333333333343</v>
      </c>
      <c r="Q47" s="24">
        <f t="shared" si="18"/>
        <v>50.583333333333336</v>
      </c>
      <c r="R47" s="24">
        <f t="shared" si="18"/>
        <v>50.583333333333336</v>
      </c>
      <c r="S47" s="24">
        <f t="shared" si="18"/>
        <v>50.583333333333336</v>
      </c>
      <c r="T47" s="24">
        <f t="shared" si="18"/>
        <v>50.583333333333336</v>
      </c>
      <c r="U47" s="24">
        <f t="shared" si="18"/>
        <v>53.083333333333329</v>
      </c>
      <c r="V47" s="24">
        <f t="shared" si="18"/>
        <v>30.75</v>
      </c>
      <c r="W47" s="24">
        <f t="shared" si="18"/>
        <v>62.5</v>
      </c>
      <c r="X47" s="24">
        <f t="shared" si="18"/>
        <v>49.75</v>
      </c>
    </row>
    <row r="48" spans="1:25" x14ac:dyDescent="0.2">
      <c r="A48" s="33"/>
      <c r="B48" s="37" t="s">
        <v>56</v>
      </c>
      <c r="C48" s="22"/>
      <c r="D48" s="22"/>
      <c r="E48" s="22"/>
      <c r="F48" s="22"/>
      <c r="G48" s="22"/>
      <c r="H48" s="22"/>
      <c r="I48" s="22"/>
      <c r="J48" s="38"/>
      <c r="K48" s="38">
        <f>+K46+K47</f>
        <v>13744.5</v>
      </c>
      <c r="L48" s="51"/>
      <c r="M48" s="38">
        <f t="shared" ref="M48:X48" si="19">+M46+M47</f>
        <v>1062.25</v>
      </c>
      <c r="N48" s="38">
        <f t="shared" si="19"/>
        <v>1167.2499999999998</v>
      </c>
      <c r="O48" s="38">
        <f t="shared" si="19"/>
        <v>1534.75</v>
      </c>
      <c r="P48" s="38">
        <f t="shared" si="19"/>
        <v>1613.5</v>
      </c>
      <c r="Q48" s="38">
        <f t="shared" si="19"/>
        <v>1062.25</v>
      </c>
      <c r="R48" s="38">
        <f t="shared" si="19"/>
        <v>1062.25</v>
      </c>
      <c r="S48" s="38">
        <f t="shared" si="19"/>
        <v>1062.25</v>
      </c>
      <c r="T48" s="38">
        <f t="shared" si="19"/>
        <v>1062.25</v>
      </c>
      <c r="U48" s="38">
        <f t="shared" si="19"/>
        <v>1114.7499999999998</v>
      </c>
      <c r="V48" s="38">
        <f t="shared" si="19"/>
        <v>645.75</v>
      </c>
      <c r="W48" s="38">
        <f t="shared" si="19"/>
        <v>1312.5</v>
      </c>
      <c r="X48" s="38">
        <f t="shared" si="19"/>
        <v>1044.75</v>
      </c>
    </row>
    <row r="49" spans="1:24" x14ac:dyDescent="0.2">
      <c r="A49" s="33"/>
      <c r="B49" s="37" t="s">
        <v>60</v>
      </c>
      <c r="C49" s="10"/>
      <c r="D49" s="10"/>
      <c r="E49" s="10"/>
      <c r="F49" s="10"/>
      <c r="G49" s="10"/>
      <c r="H49" s="10"/>
      <c r="I49" s="10"/>
      <c r="J49" s="22"/>
      <c r="K49" s="22"/>
      <c r="L49" s="52"/>
      <c r="M49" s="32">
        <f>+M48/$K$48</f>
        <v>7.7285459638400819E-2</v>
      </c>
      <c r="N49" s="32">
        <f t="shared" ref="N49:X49" si="20">+N48/$K$48</f>
        <v>8.4924879042526089E-2</v>
      </c>
      <c r="O49" s="32">
        <f t="shared" si="20"/>
        <v>0.1116628469569646</v>
      </c>
      <c r="P49" s="32">
        <f t="shared" si="20"/>
        <v>0.11739241151005857</v>
      </c>
      <c r="Q49" s="32">
        <f t="shared" si="20"/>
        <v>7.7285459638400819E-2</v>
      </c>
      <c r="R49" s="32">
        <f t="shared" si="20"/>
        <v>7.7285459638400819E-2</v>
      </c>
      <c r="S49" s="32">
        <f t="shared" si="20"/>
        <v>7.7285459638400819E-2</v>
      </c>
      <c r="T49" s="32">
        <f t="shared" si="20"/>
        <v>7.7285459638400819E-2</v>
      </c>
      <c r="U49" s="32">
        <f t="shared" si="20"/>
        <v>8.110516934046344E-2</v>
      </c>
      <c r="V49" s="32">
        <f t="shared" si="20"/>
        <v>4.6982429335370515E-2</v>
      </c>
      <c r="W49" s="32">
        <f t="shared" si="20"/>
        <v>9.5492742551566076E-2</v>
      </c>
      <c r="X49" s="32">
        <f t="shared" si="20"/>
        <v>7.6012223071046603E-2</v>
      </c>
    </row>
    <row r="50" spans="1:24" x14ac:dyDescent="0.2">
      <c r="A50" s="33"/>
      <c r="B50" s="15"/>
      <c r="C50" s="16"/>
      <c r="D50" s="16"/>
      <c r="E50" s="16"/>
      <c r="F50" s="16"/>
      <c r="G50" s="16"/>
      <c r="H50" s="16"/>
      <c r="I50" s="16"/>
      <c r="J50" s="30"/>
      <c r="K50" s="30"/>
      <c r="L50" s="53"/>
    </row>
    <row r="51" spans="1:24" x14ac:dyDescent="0.2">
      <c r="A51" s="14"/>
      <c r="B51" s="15"/>
      <c r="C51" s="16"/>
      <c r="D51" s="16"/>
      <c r="E51" s="16"/>
      <c r="F51" s="16"/>
      <c r="G51" s="16"/>
      <c r="H51" s="16"/>
      <c r="I51" s="16"/>
      <c r="J51" s="17"/>
      <c r="K51" s="17"/>
      <c r="L51" s="54"/>
    </row>
    <row r="52" spans="1:24" x14ac:dyDescent="0.2">
      <c r="A52" s="14"/>
      <c r="B52" s="15"/>
      <c r="C52" s="16"/>
      <c r="D52" s="16"/>
      <c r="E52" s="16"/>
      <c r="F52" s="16"/>
      <c r="G52" s="16"/>
      <c r="H52" s="16"/>
      <c r="I52" s="16"/>
      <c r="J52" s="17"/>
      <c r="K52" s="17"/>
      <c r="L52" s="54"/>
    </row>
    <row r="53" spans="1:24" x14ac:dyDescent="0.2">
      <c r="A53" s="14"/>
      <c r="B53" s="15"/>
      <c r="C53" s="16"/>
      <c r="D53" s="16"/>
      <c r="E53" s="16"/>
      <c r="F53" s="16"/>
      <c r="G53" s="16"/>
      <c r="H53" s="16"/>
      <c r="I53" s="16"/>
      <c r="J53" s="17"/>
      <c r="K53" s="17"/>
      <c r="L53" s="54"/>
    </row>
    <row r="54" spans="1:24" x14ac:dyDescent="0.2">
      <c r="A54" s="14"/>
      <c r="B54" s="15"/>
      <c r="C54" s="16"/>
      <c r="D54" s="16"/>
      <c r="E54" s="16"/>
      <c r="F54" s="16"/>
      <c r="G54" s="16"/>
      <c r="H54" s="16"/>
      <c r="I54" s="16"/>
      <c r="J54" s="17"/>
      <c r="K54" s="17"/>
      <c r="L54" s="54"/>
    </row>
    <row r="55" spans="1:24" x14ac:dyDescent="0.2">
      <c r="A55" s="14"/>
      <c r="B55" s="15"/>
      <c r="C55" s="16"/>
      <c r="D55" s="16"/>
      <c r="E55" s="16"/>
      <c r="F55" s="16"/>
      <c r="G55" s="16"/>
      <c r="H55" s="16"/>
      <c r="I55" s="16"/>
      <c r="J55" s="17"/>
      <c r="K55" s="17"/>
      <c r="L55" s="54"/>
    </row>
    <row r="56" spans="1:24" x14ac:dyDescent="0.2">
      <c r="A56" s="14"/>
      <c r="B56" s="15"/>
      <c r="C56" s="16"/>
      <c r="D56" s="16"/>
      <c r="E56" s="16"/>
      <c r="F56" s="16"/>
      <c r="G56" s="16"/>
      <c r="H56" s="16"/>
      <c r="I56" s="16"/>
      <c r="J56" s="17"/>
      <c r="K56" s="17"/>
      <c r="L56" s="54"/>
    </row>
    <row r="57" spans="1:24" x14ac:dyDescent="0.2">
      <c r="A57" s="14"/>
      <c r="B57" s="15"/>
      <c r="C57" s="16"/>
      <c r="D57" s="16"/>
      <c r="E57" s="16"/>
      <c r="F57" s="16"/>
      <c r="G57" s="16"/>
      <c r="H57" s="16"/>
      <c r="I57" s="16"/>
      <c r="J57" s="17"/>
      <c r="K57" s="17"/>
      <c r="L57" s="54"/>
    </row>
    <row r="58" spans="1:24" x14ac:dyDescent="0.2">
      <c r="A58" s="14"/>
      <c r="B58" s="15"/>
      <c r="C58" s="16"/>
      <c r="D58" s="16"/>
      <c r="E58" s="16"/>
      <c r="F58" s="16"/>
      <c r="G58" s="16"/>
      <c r="H58" s="16"/>
      <c r="I58" s="16"/>
      <c r="J58" s="17"/>
      <c r="K58" s="17"/>
      <c r="L58" s="54"/>
    </row>
    <row r="59" spans="1:24" x14ac:dyDescent="0.2">
      <c r="A59" s="14"/>
      <c r="B59" s="15"/>
      <c r="C59" s="16"/>
      <c r="D59" s="16"/>
      <c r="E59" s="16"/>
      <c r="F59" s="16"/>
      <c r="G59" s="16"/>
      <c r="H59" s="16"/>
      <c r="I59" s="16"/>
      <c r="J59" s="17"/>
      <c r="K59" s="17"/>
      <c r="L59" s="54"/>
    </row>
  </sheetData>
  <mergeCells count="33">
    <mergeCell ref="L29:L33"/>
    <mergeCell ref="L37:L44"/>
    <mergeCell ref="L6:L10"/>
    <mergeCell ref="L22:L25"/>
    <mergeCell ref="L15:L17"/>
    <mergeCell ref="L26:L28"/>
    <mergeCell ref="L19:L20"/>
    <mergeCell ref="L34:L36"/>
    <mergeCell ref="L11:L14"/>
    <mergeCell ref="K37:K44"/>
    <mergeCell ref="A15:A17"/>
    <mergeCell ref="A26:A28"/>
    <mergeCell ref="A19:A20"/>
    <mergeCell ref="A34:A36"/>
    <mergeCell ref="A29:A33"/>
    <mergeCell ref="A37:A44"/>
    <mergeCell ref="K15:K17"/>
    <mergeCell ref="K26:K28"/>
    <mergeCell ref="K19:K20"/>
    <mergeCell ref="K34:K36"/>
    <mergeCell ref="K29:K33"/>
    <mergeCell ref="A22:A25"/>
    <mergeCell ref="K22:K25"/>
    <mergeCell ref="A11:A14"/>
    <mergeCell ref="K11:K14"/>
    <mergeCell ref="A1:B1"/>
    <mergeCell ref="C1:H1"/>
    <mergeCell ref="M1:X1"/>
    <mergeCell ref="A3:A5"/>
    <mergeCell ref="A6:A10"/>
    <mergeCell ref="K3:K5"/>
    <mergeCell ref="K6:K10"/>
    <mergeCell ref="L3:L5"/>
  </mergeCells>
  <conditionalFormatting sqref="L1 L3:L45 L47:L1048576">
    <cfRule type="cellIs" dxfId="2" priority="3" operator="greaterThan">
      <formula>0.09</formula>
    </cfRule>
  </conditionalFormatting>
  <conditionalFormatting sqref="C3:I44">
    <cfRule type="cellIs" dxfId="1" priority="2" operator="greaterThan">
      <formula>0</formula>
    </cfRule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Living Expenses Budget</vt:lpstr>
      <vt:lpstr>Worked Example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Hewlett-Packard Company</cp:lastModifiedBy>
  <dcterms:created xsi:type="dcterms:W3CDTF">2018-07-25T08:29:38Z</dcterms:created>
  <dcterms:modified xsi:type="dcterms:W3CDTF">2018-10-30T10:55:25Z</dcterms:modified>
</cp:coreProperties>
</file>